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7725" tabRatio="729"/>
  </bookViews>
  <sheets>
    <sheet name="Note(English)" sheetId="13" r:id="rId1"/>
    <sheet name="A. RoHS" sheetId="2" r:id="rId2"/>
    <sheet name="B. Others" sheetId="3" r:id="rId3"/>
    <sheet name="C. Device" sheetId="7" r:id="rId4"/>
    <sheet name="A (appendix). RoHS" sheetId="4" r:id="rId5"/>
    <sheet name="B (appendix). Others" sheetId="5" r:id="rId6"/>
    <sheet name="Revision point" sheetId="14" r:id="rId7"/>
  </sheets>
  <definedNames>
    <definedName name="_xlnm.Print_Area" localSheetId="4">'A (appendix). RoHS'!$A$1:$BA$71</definedName>
    <definedName name="_xlnm.Print_Area" localSheetId="1">'A. RoHS'!$A$1:$BA$56</definedName>
    <definedName name="_xlnm.Print_Area" localSheetId="5">'B (appendix). Others'!$A$1:$BA$154</definedName>
    <definedName name="_xlnm.Print_Area" localSheetId="2">'B. Others'!$A$1:$BA$136</definedName>
    <definedName name="_xlnm.Print_Area" localSheetId="3">'C. Device'!$A$1:$M$59</definedName>
    <definedName name="_xlnm.Print_Area" localSheetId="0">'Note(English)'!$A$1:$O$49</definedName>
  </definedNames>
  <calcPr calcId="125725"/>
</workbook>
</file>

<file path=xl/calcChain.xml><?xml version="1.0" encoding="utf-8"?>
<calcChain xmlns="http://schemas.openxmlformats.org/spreadsheetml/2006/main">
  <c r="BA1" i="4"/>
  <c r="BD71" i="5"/>
  <c r="BD70"/>
  <c r="BD69"/>
  <c r="BD68"/>
  <c r="BD67"/>
  <c r="BD66"/>
  <c r="BD65"/>
  <c r="BD64"/>
  <c r="BD63"/>
  <c r="BD62"/>
  <c r="BD61"/>
  <c r="BD60"/>
  <c r="BD59"/>
  <c r="BD58"/>
  <c r="BD57"/>
  <c r="BD56"/>
  <c r="BD55"/>
  <c r="BD54"/>
  <c r="BD53"/>
  <c r="BD52"/>
  <c r="BD51"/>
  <c r="BD50"/>
  <c r="BD49"/>
  <c r="BD48"/>
  <c r="BD47"/>
  <c r="BD46"/>
  <c r="BD45"/>
  <c r="BD44"/>
  <c r="BD43"/>
  <c r="BD42"/>
  <c r="BD41"/>
  <c r="BD40"/>
  <c r="BD39"/>
  <c r="BD38"/>
  <c r="BD37"/>
  <c r="BD36"/>
  <c r="BD35"/>
  <c r="BD34"/>
  <c r="BD33"/>
  <c r="BD32"/>
  <c r="BD31"/>
  <c r="BD30"/>
  <c r="BD29"/>
  <c r="BD28"/>
  <c r="BD27"/>
  <c r="BD26"/>
  <c r="BD25"/>
  <c r="BD24"/>
  <c r="BD23"/>
  <c r="BD22"/>
  <c r="BD21"/>
  <c r="BD20"/>
  <c r="BD19"/>
  <c r="BD18"/>
  <c r="BD17"/>
  <c r="BD16"/>
  <c r="BD15"/>
  <c r="BD14"/>
  <c r="BD13"/>
  <c r="BD12"/>
  <c r="BD11"/>
  <c r="BD10"/>
  <c r="BD9"/>
  <c r="BD8"/>
  <c r="BD7"/>
  <c r="BD6"/>
  <c r="BD5"/>
  <c r="BD4"/>
  <c r="BD3"/>
  <c r="BD2"/>
  <c r="BE71"/>
  <c r="BE154"/>
  <c r="BD154"/>
  <c r="BD153"/>
  <c r="BD152"/>
  <c r="BD151"/>
  <c r="BD150"/>
  <c r="BD149"/>
  <c r="BD148"/>
  <c r="BD147"/>
  <c r="BD146"/>
  <c r="BD145"/>
  <c r="BD144"/>
  <c r="BD143"/>
  <c r="BD142"/>
  <c r="BD141"/>
  <c r="BD140"/>
  <c r="BD139"/>
  <c r="BD138"/>
  <c r="BD137"/>
  <c r="BD136"/>
  <c r="BD135"/>
  <c r="BD134"/>
  <c r="BD133"/>
  <c r="BD132"/>
  <c r="BD131"/>
  <c r="BD130"/>
  <c r="BD129"/>
  <c r="BD128"/>
  <c r="BD127"/>
  <c r="BD126"/>
  <c r="BD125"/>
  <c r="BD124"/>
  <c r="BD123"/>
  <c r="BD122"/>
  <c r="BD121"/>
  <c r="BD115"/>
  <c r="BD114"/>
  <c r="BD113"/>
  <c r="BD112"/>
  <c r="BD111"/>
  <c r="BD110"/>
  <c r="BD109"/>
  <c r="BD108"/>
  <c r="BD107"/>
  <c r="BD106"/>
  <c r="BD105"/>
  <c r="BD104"/>
  <c r="BD103"/>
  <c r="BD102"/>
  <c r="BD101"/>
  <c r="BD100"/>
  <c r="BD99"/>
  <c r="BD98"/>
  <c r="BD97"/>
  <c r="BD96"/>
  <c r="BD95"/>
  <c r="BD94"/>
  <c r="BD93"/>
  <c r="BD92"/>
  <c r="BD90"/>
  <c r="BD89"/>
  <c r="BD88"/>
  <c r="BD87"/>
  <c r="BD86"/>
  <c r="BD85"/>
  <c r="BD84"/>
  <c r="BD77"/>
  <c r="BD76"/>
  <c r="BD75"/>
  <c r="BD74"/>
  <c r="BD120"/>
  <c r="BD119"/>
  <c r="BD118"/>
  <c r="BD117"/>
  <c r="BD116"/>
  <c r="BD91"/>
  <c r="BD83"/>
  <c r="BD82"/>
  <c r="BD81"/>
  <c r="BD80"/>
  <c r="BD79"/>
  <c r="BD78"/>
  <c r="BA72"/>
  <c r="BA1"/>
  <c r="BD73"/>
  <c r="BD72"/>
  <c r="BD72" i="4" l="1"/>
  <c r="BD1" i="5"/>
  <c r="BD71" i="4"/>
  <c r="BD70"/>
  <c r="BD69"/>
  <c r="BD68"/>
  <c r="BD67"/>
  <c r="BD66"/>
  <c r="BD65"/>
  <c r="BD64"/>
  <c r="BD63"/>
  <c r="BD62"/>
  <c r="BD61"/>
  <c r="BD60"/>
  <c r="BD59"/>
  <c r="BD58"/>
  <c r="BD57"/>
  <c r="BD56"/>
  <c r="BD55"/>
  <c r="BD54"/>
  <c r="BD53"/>
  <c r="BD52"/>
  <c r="BD51"/>
  <c r="BD50"/>
  <c r="BD49"/>
  <c r="BD48"/>
  <c r="BD47"/>
  <c r="BD46"/>
  <c r="BD45"/>
  <c r="BD44"/>
  <c r="BD43"/>
  <c r="BD42"/>
  <c r="BD41"/>
  <c r="BD40"/>
  <c r="BD39"/>
  <c r="BD38"/>
  <c r="BD37"/>
  <c r="BD36"/>
  <c r="BD35"/>
  <c r="BD34"/>
  <c r="BD33"/>
  <c r="BD32"/>
  <c r="BD31"/>
  <c r="BD30"/>
  <c r="BD29"/>
  <c r="BD28"/>
  <c r="BD27"/>
  <c r="BD26"/>
  <c r="BD25"/>
  <c r="BD24"/>
  <c r="BD23"/>
  <c r="BD22"/>
  <c r="BD21"/>
  <c r="BD20"/>
  <c r="BD19"/>
  <c r="BD18"/>
  <c r="BD17"/>
  <c r="BD16"/>
  <c r="BD15"/>
  <c r="BD14"/>
  <c r="BD13"/>
  <c r="BD12"/>
  <c r="BD11"/>
  <c r="BD10"/>
  <c r="BD9"/>
  <c r="BD8"/>
  <c r="BD7"/>
  <c r="BD6"/>
  <c r="BD5"/>
  <c r="BD4"/>
  <c r="BD3"/>
  <c r="BD2"/>
  <c r="BD1"/>
  <c r="P59" i="7"/>
  <c r="P58"/>
  <c r="P57"/>
  <c r="P56"/>
  <c r="P55"/>
  <c r="P54"/>
  <c r="P53"/>
  <c r="P52"/>
  <c r="P51"/>
  <c r="P50"/>
  <c r="P49"/>
  <c r="M1"/>
  <c r="BA1" i="3"/>
  <c r="P48" i="7"/>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P3"/>
  <c r="P2"/>
  <c r="P1"/>
  <c r="J62"/>
  <c r="I62"/>
  <c r="H62"/>
  <c r="G62"/>
  <c r="F62"/>
  <c r="E62"/>
  <c r="D62"/>
  <c r="C62"/>
  <c r="B62"/>
  <c r="A62"/>
  <c r="L62"/>
  <c r="K62"/>
  <c r="M62"/>
  <c r="N62" l="1"/>
  <c r="P60"/>
  <c r="BD136" i="3"/>
  <c r="BD135"/>
  <c r="BD134"/>
  <c r="BD133"/>
  <c r="BD132"/>
  <c r="BD131"/>
  <c r="BD130"/>
  <c r="BD129"/>
  <c r="BD128"/>
  <c r="BD127"/>
  <c r="BD126"/>
  <c r="BD125"/>
  <c r="BD124"/>
  <c r="BD123"/>
  <c r="BD122"/>
  <c r="BD121"/>
  <c r="BD120"/>
  <c r="BD119"/>
  <c r="BD118"/>
  <c r="BD117"/>
  <c r="BD116"/>
  <c r="BD115"/>
  <c r="BD114"/>
  <c r="BD113"/>
  <c r="BD112"/>
  <c r="BD111"/>
  <c r="BD110"/>
  <c r="BD109"/>
  <c r="BD108"/>
  <c r="BD107"/>
  <c r="BD106"/>
  <c r="BD105"/>
  <c r="BD104"/>
  <c r="BD103"/>
  <c r="BD102"/>
  <c r="BD101"/>
  <c r="BD100"/>
  <c r="BD99"/>
  <c r="BD98"/>
  <c r="BD97"/>
  <c r="BD96"/>
  <c r="BD95"/>
  <c r="BD94"/>
  <c r="BD93"/>
  <c r="BD92"/>
  <c r="BD91"/>
  <c r="BD90"/>
  <c r="BD89"/>
  <c r="BD88"/>
  <c r="BD87"/>
  <c r="BD86"/>
  <c r="BD85"/>
  <c r="BD84"/>
  <c r="BD83"/>
  <c r="BD82"/>
  <c r="BD81"/>
  <c r="BD80"/>
  <c r="BD79"/>
  <c r="BD78"/>
  <c r="BD77"/>
  <c r="BD76"/>
  <c r="BD75"/>
  <c r="BD74"/>
  <c r="BD73"/>
  <c r="BD72"/>
  <c r="BD71"/>
  <c r="BD70"/>
  <c r="BD69"/>
  <c r="BD68"/>
  <c r="BD67"/>
  <c r="BD66"/>
  <c r="BE136"/>
  <c r="BA67"/>
  <c r="AZ139"/>
  <c r="AY139"/>
  <c r="AX139"/>
  <c r="AW139"/>
  <c r="AV139"/>
  <c r="AU139"/>
  <c r="AT139"/>
  <c r="AS139"/>
  <c r="AR139"/>
  <c r="AQ139"/>
  <c r="AP139"/>
  <c r="AO139"/>
  <c r="AN139"/>
  <c r="AM139"/>
  <c r="AL139"/>
  <c r="AK139"/>
  <c r="AJ139"/>
  <c r="AI139"/>
  <c r="AH139"/>
  <c r="AG139"/>
  <c r="AF139"/>
  <c r="AE139"/>
  <c r="AD139"/>
  <c r="AC139"/>
  <c r="AB139"/>
  <c r="AA139"/>
  <c r="Z139"/>
  <c r="Y139"/>
  <c r="X139"/>
  <c r="W139"/>
  <c r="V139"/>
  <c r="U139"/>
  <c r="T139"/>
  <c r="S139"/>
  <c r="R139"/>
  <c r="Q139"/>
  <c r="P139"/>
  <c r="O139"/>
  <c r="N139"/>
  <c r="M139"/>
  <c r="L139"/>
  <c r="K139"/>
  <c r="J139"/>
  <c r="I139"/>
  <c r="H139"/>
  <c r="G139"/>
  <c r="F139"/>
  <c r="E139"/>
  <c r="D139"/>
  <c r="C139"/>
  <c r="B139"/>
  <c r="A139"/>
  <c r="BD65"/>
  <c r="BD64"/>
  <c r="BD63"/>
  <c r="BD62"/>
  <c r="BD61"/>
  <c r="BD60"/>
  <c r="BD59"/>
  <c r="BD58"/>
  <c r="BD57"/>
  <c r="BD56"/>
  <c r="BD55"/>
  <c r="BD54"/>
  <c r="BD53"/>
  <c r="BD52"/>
  <c r="BD51"/>
  <c r="BD50"/>
  <c r="BD49"/>
  <c r="BD48"/>
  <c r="BD47"/>
  <c r="BD46"/>
  <c r="BD45"/>
  <c r="BD44"/>
  <c r="BD43"/>
  <c r="BD42"/>
  <c r="BD41"/>
  <c r="BD40"/>
  <c r="BD39"/>
  <c r="BD38"/>
  <c r="BD37"/>
  <c r="BD36"/>
  <c r="BD35"/>
  <c r="BD34"/>
  <c r="BD33"/>
  <c r="BD32"/>
  <c r="BD31"/>
  <c r="BD30"/>
  <c r="BD29"/>
  <c r="BD28"/>
  <c r="BD27"/>
  <c r="BD26"/>
  <c r="BD25"/>
  <c r="BD24"/>
  <c r="BD23"/>
  <c r="BD22"/>
  <c r="BD21"/>
  <c r="BD20"/>
  <c r="BD19"/>
  <c r="BD18"/>
  <c r="BD17"/>
  <c r="BD16"/>
  <c r="BD15"/>
  <c r="BD14"/>
  <c r="BD13"/>
  <c r="BD12"/>
  <c r="BD11"/>
  <c r="BD10"/>
  <c r="BD9"/>
  <c r="BD8"/>
  <c r="BD7"/>
  <c r="BD6"/>
  <c r="BD5"/>
  <c r="BD4"/>
  <c r="BD3"/>
  <c r="BD2"/>
  <c r="BA139"/>
  <c r="BB139" l="1"/>
  <c r="BA1" i="2"/>
  <c r="BD1" i="3"/>
  <c r="AZ59" i="2"/>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H59"/>
  <c r="G59"/>
  <c r="F59"/>
  <c r="E59"/>
  <c r="D59"/>
  <c r="C59"/>
  <c r="B59"/>
  <c r="BA59"/>
  <c r="BE66" i="3" l="1"/>
  <c r="BB59" i="2"/>
  <c r="BD57"/>
  <c r="A59"/>
  <c r="BD56"/>
  <c r="BD55"/>
  <c r="BD54"/>
  <c r="BD53"/>
  <c r="BD52"/>
  <c r="BD51"/>
  <c r="BD50"/>
  <c r="BD49"/>
  <c r="BD48"/>
  <c r="BD47"/>
  <c r="BD46"/>
  <c r="BD45"/>
  <c r="BD44"/>
  <c r="BD43"/>
  <c r="BD42"/>
  <c r="BD41"/>
  <c r="BD40"/>
  <c r="BD39"/>
  <c r="BD38"/>
  <c r="BD37"/>
  <c r="BD36"/>
  <c r="BD35"/>
  <c r="BD34"/>
  <c r="BD33"/>
  <c r="BD32"/>
  <c r="BD31"/>
  <c r="BD30"/>
  <c r="BD29"/>
  <c r="BD28"/>
  <c r="BD27"/>
  <c r="BD26"/>
  <c r="BD25"/>
  <c r="BD24"/>
  <c r="BD23"/>
  <c r="BD22"/>
  <c r="BD21"/>
  <c r="BD20"/>
  <c r="BD19"/>
  <c r="BD18"/>
  <c r="BD17"/>
  <c r="BD16"/>
  <c r="BD15"/>
  <c r="BD14"/>
  <c r="BD13"/>
  <c r="BD12"/>
  <c r="BD11"/>
  <c r="BD10"/>
  <c r="BD9"/>
  <c r="BD8"/>
  <c r="BD7"/>
  <c r="BD6"/>
  <c r="BD5"/>
  <c r="BD4"/>
  <c r="BD3"/>
  <c r="BD2"/>
  <c r="BD1" l="1"/>
  <c r="BA154" i="5" l="1"/>
  <c r="BA71" i="4"/>
  <c r="M59" i="7" l="1"/>
  <c r="BA66" i="3"/>
  <c r="BA136"/>
  <c r="AU2" i="4" l="1"/>
</calcChain>
</file>

<file path=xl/sharedStrings.xml><?xml version="1.0" encoding="utf-8"?>
<sst xmlns="http://schemas.openxmlformats.org/spreadsheetml/2006/main" count="902" uniqueCount="529">
  <si>
    <t>No.</t>
    <phoneticPr fontId="5"/>
  </si>
  <si>
    <t>Content is 1000ppm or less.  Not intentionally added.</t>
    <phoneticPr fontId="5"/>
  </si>
  <si>
    <t>Polychlorinated naphthalene</t>
    <phoneticPr fontId="5"/>
  </si>
  <si>
    <t>Hexabromocyclododecane (HBCDDs)</t>
    <phoneticPr fontId="5"/>
  </si>
  <si>
    <t>(1)</t>
    <phoneticPr fontId="5"/>
  </si>
  <si>
    <t>&lt; Yes / No &gt;</t>
  </si>
  <si>
    <t>- 1/2 -</t>
    <phoneticPr fontId="5"/>
  </si>
  <si>
    <t>(2)</t>
    <phoneticPr fontId="5"/>
  </si>
  <si>
    <t>(4)</t>
    <phoneticPr fontId="5"/>
  </si>
  <si>
    <t>- 2/2 -</t>
    <phoneticPr fontId="5"/>
  </si>
  <si>
    <t>10</t>
    <phoneticPr fontId="5"/>
  </si>
  <si>
    <t>12</t>
    <phoneticPr fontId="5"/>
  </si>
  <si>
    <t>13</t>
    <phoneticPr fontId="5"/>
  </si>
  <si>
    <t>14</t>
    <phoneticPr fontId="5"/>
  </si>
  <si>
    <t>15</t>
    <phoneticPr fontId="5"/>
  </si>
  <si>
    <t>16</t>
    <phoneticPr fontId="5"/>
  </si>
  <si>
    <t>　</t>
  </si>
  <si>
    <t>2/4 ~ 3/4</t>
    <phoneticPr fontId="5"/>
  </si>
  <si>
    <t>1.</t>
    <phoneticPr fontId="5"/>
  </si>
  <si>
    <r>
      <t>This report consists of following sheets</t>
    </r>
    <r>
      <rPr>
        <sz val="11"/>
        <color indexed="8"/>
        <rFont val="MS UI Gothic"/>
        <family val="3"/>
        <charset val="128"/>
      </rPr>
      <t>：</t>
    </r>
    <phoneticPr fontId="5"/>
  </si>
  <si>
    <t xml:space="preserve"> Sheet</t>
    <phoneticPr fontId="5"/>
  </si>
  <si>
    <t xml:space="preserve"> Content</t>
    <phoneticPr fontId="5"/>
  </si>
  <si>
    <t>Page</t>
    <phoneticPr fontId="5"/>
  </si>
  <si>
    <t xml:space="preserve"> A. RoHS</t>
    <phoneticPr fontId="5"/>
  </si>
  <si>
    <t>- 2/4 -</t>
    <phoneticPr fontId="5"/>
  </si>
  <si>
    <t>- 1/4 -</t>
    <phoneticPr fontId="5"/>
  </si>
  <si>
    <t>Note) When "Not Applicable" and/or "Used" is selected on the Result, the part or material is prohibited by the SDP standard.</t>
    <phoneticPr fontId="5"/>
  </si>
  <si>
    <t>10</t>
  </si>
  <si>
    <t>11</t>
  </si>
  <si>
    <t>12</t>
  </si>
  <si>
    <t>13</t>
  </si>
  <si>
    <t>16</t>
    <phoneticPr fontId="5"/>
  </si>
  <si>
    <t>18</t>
    <phoneticPr fontId="5"/>
  </si>
  <si>
    <t>- 3/4 -</t>
    <phoneticPr fontId="5"/>
  </si>
  <si>
    <t>- 1/1 -</t>
    <phoneticPr fontId="5"/>
  </si>
  <si>
    <t>Usable</t>
  </si>
  <si>
    <t>1/4</t>
    <phoneticPr fontId="5"/>
  </si>
  <si>
    <t xml:space="preserve"> B. Others</t>
    <phoneticPr fontId="5"/>
  </si>
  <si>
    <t>4/4</t>
    <phoneticPr fontId="5"/>
  </si>
  <si>
    <t xml:space="preserve"> A (appendix). RoHS </t>
    <phoneticPr fontId="11"/>
  </si>
  <si>
    <t>RoHS (appendix) 
1/1</t>
    <phoneticPr fontId="5"/>
  </si>
  <si>
    <t xml:space="preserve"> A1. Presence of banned substances in the product</t>
    <phoneticPr fontId="5"/>
  </si>
  <si>
    <t xml:space="preserve"> A2. Presence of banned substances depending on application</t>
    <phoneticPr fontId="5"/>
  </si>
  <si>
    <t xml:space="preserve"> B1. Presence of banned substances in the product</t>
    <phoneticPr fontId="5"/>
  </si>
  <si>
    <t xml:space="preserve"> B2. Presence of banned substances depending on application</t>
    <phoneticPr fontId="5"/>
  </si>
  <si>
    <t xml:space="preserve"> B3. Ozone-depleting substances contained in the product or used in manufacturing</t>
    <phoneticPr fontId="5"/>
  </si>
  <si>
    <t xml:space="preserve"> C. Device </t>
    <phoneticPr fontId="11"/>
  </si>
  <si>
    <t xml:space="preserve"> A2-Appendix</t>
    <phoneticPr fontId="5"/>
  </si>
  <si>
    <t xml:space="preserve"> B (appendix). Others</t>
    <phoneticPr fontId="5"/>
  </si>
  <si>
    <t xml:space="preserve"> B2-Appendix</t>
    <phoneticPr fontId="5"/>
  </si>
  <si>
    <t>Others (appendix)
1/2 ~ 2/2</t>
    <phoneticPr fontId="5"/>
  </si>
  <si>
    <t xml:space="preserve">Regarding "A2-Appendix" and "B2-Appendix", </t>
    <phoneticPr fontId="5"/>
  </si>
  <si>
    <t>please attach when the "banned substances depending on application" in A2 and/or B2 are contained.</t>
    <phoneticPr fontId="5"/>
  </si>
  <si>
    <t>2.</t>
    <phoneticPr fontId="5"/>
  </si>
  <si>
    <t xml:space="preserve">In this report, there are entry fields as follows: </t>
    <phoneticPr fontId="5"/>
  </si>
  <si>
    <t>&lt; On the top of the sheet "A. RoHS","C.Device"&gt;</t>
    <phoneticPr fontId="5"/>
  </si>
  <si>
    <t>- "Date"</t>
    <phoneticPr fontId="5"/>
  </si>
  <si>
    <t>- "Company name"</t>
    <phoneticPr fontId="5"/>
  </si>
  <si>
    <t>- "Department"</t>
    <phoneticPr fontId="5"/>
  </si>
  <si>
    <t>&lt; On the bottom of the sheet "B. Others","C.Device"&gt;</t>
    <phoneticPr fontId="5"/>
  </si>
  <si>
    <t>- "Responsible by" and his/her signature or seal</t>
    <phoneticPr fontId="5"/>
  </si>
  <si>
    <t>- "Written by" and his/her signature or seal</t>
    <phoneticPr fontId="5"/>
  </si>
  <si>
    <t>Please fill in above fields.</t>
    <phoneticPr fontId="5"/>
  </si>
  <si>
    <t>3.</t>
    <phoneticPr fontId="5"/>
  </si>
  <si>
    <t>In the fields of "Information on surveyed product" on the sheet "A. RoHS","C.Device", please fill the contents below:</t>
    <phoneticPr fontId="5"/>
  </si>
  <si>
    <r>
      <t>1</t>
    </r>
    <r>
      <rPr>
        <sz val="11"/>
        <rFont val="MS UI Gothic"/>
        <family val="3"/>
        <charset val="128"/>
      </rPr>
      <t>）</t>
    </r>
    <r>
      <rPr>
        <sz val="11"/>
        <rFont val="Arial"/>
        <family val="2"/>
      </rPr>
      <t xml:space="preserve"> Product Name : the name of the product which you deliver</t>
    </r>
    <phoneticPr fontId="5"/>
  </si>
  <si>
    <r>
      <t>2</t>
    </r>
    <r>
      <rPr>
        <sz val="11"/>
        <rFont val="MS UI Gothic"/>
        <family val="3"/>
        <charset val="128"/>
      </rPr>
      <t>）</t>
    </r>
    <r>
      <rPr>
        <sz val="11"/>
        <rFont val="Arial"/>
        <family val="2"/>
      </rPr>
      <t xml:space="preserve"> SDP Part Code : the product code assigned by SDP</t>
    </r>
    <phoneticPr fontId="5"/>
  </si>
  <si>
    <r>
      <t>3</t>
    </r>
    <r>
      <rPr>
        <sz val="11"/>
        <rFont val="MS UI Gothic"/>
        <family val="3"/>
        <charset val="128"/>
      </rPr>
      <t>）</t>
    </r>
    <r>
      <rPr>
        <sz val="11"/>
        <rFont val="Arial"/>
        <family val="2"/>
      </rPr>
      <t xml:space="preserve"> Manufacturer's Model Code: the model code assigned by your company</t>
    </r>
    <phoneticPr fontId="5"/>
  </si>
  <si>
    <r>
      <t>4</t>
    </r>
    <r>
      <rPr>
        <sz val="11"/>
        <rFont val="MS UI Gothic"/>
        <family val="3"/>
        <charset val="128"/>
      </rPr>
      <t>）</t>
    </r>
    <r>
      <rPr>
        <sz val="11"/>
        <rFont val="Arial"/>
        <family val="2"/>
      </rPr>
      <t xml:space="preserve"> Product Weight [g] : the weight of the product which you deliver </t>
    </r>
    <phoneticPr fontId="5"/>
  </si>
  <si>
    <t>4.</t>
    <phoneticPr fontId="5"/>
  </si>
  <si>
    <t>When inputting into each sheet directly,</t>
    <phoneticPr fontId="5"/>
  </si>
  <si>
    <t>please select the answer from the drop-down list of each criteria.</t>
    <phoneticPr fontId="5"/>
  </si>
  <si>
    <t>5.</t>
    <phoneticPr fontId="5"/>
  </si>
  <si>
    <t xml:space="preserve">In case of changing the description of this report, </t>
    <phoneticPr fontId="5"/>
  </si>
  <si>
    <t>please send promptly the revised report to SDP.</t>
    <phoneticPr fontId="5"/>
  </si>
  <si>
    <t xml:space="preserve"> Environmental Impact Substances for SDP</t>
    <phoneticPr fontId="5"/>
  </si>
  <si>
    <t>Refractory Ceramic Fibers, Zirconia Aluminosilicate</t>
    <phoneticPr fontId="5"/>
  </si>
  <si>
    <t>Refractory Ceramic Fibers, Aluminosilicate</t>
    <phoneticPr fontId="5"/>
  </si>
  <si>
    <t>Dimethyl fumarate</t>
    <phoneticPr fontId="5"/>
  </si>
  <si>
    <t>Asbestos</t>
    <phoneticPr fontId="5"/>
  </si>
  <si>
    <t>Not intentionally added. (Only C:10-13 are subject to the regulation.)</t>
    <phoneticPr fontId="5"/>
  </si>
  <si>
    <t>Not intentionally added (Chlorine atom 1-8 are subject to the regulation.)</t>
    <phoneticPr fontId="5"/>
  </si>
  <si>
    <t>&lt; Used / Not Used &gt;</t>
  </si>
  <si>
    <t>&lt; Applicable                  / Not Applicable &gt;</t>
  </si>
  <si>
    <t>19</t>
    <phoneticPr fontId="5"/>
  </si>
  <si>
    <t>Dioctyltin (DOT) compounds</t>
    <phoneticPr fontId="5"/>
  </si>
  <si>
    <r>
      <t>&lt; 前ページから／</t>
    </r>
    <r>
      <rPr>
        <sz val="8"/>
        <rFont val="Arial"/>
        <family val="2"/>
      </rPr>
      <t>Continued from the previous page.</t>
    </r>
    <r>
      <rPr>
        <sz val="9"/>
        <rFont val="ＭＳ Ｐゴシック"/>
        <family val="3"/>
        <charset val="128"/>
      </rPr>
      <t>&gt;</t>
    </r>
    <phoneticPr fontId="5"/>
  </si>
  <si>
    <t xml:space="preserve">  </t>
    <phoneticPr fontId="23"/>
  </si>
  <si>
    <t xml:space="preserve">Responsible by: </t>
    <phoneticPr fontId="5"/>
  </si>
  <si>
    <t xml:space="preserve">Written by: </t>
    <phoneticPr fontId="5"/>
  </si>
  <si>
    <t>Signature or Seal:</t>
    <phoneticPr fontId="5"/>
  </si>
  <si>
    <t>- 4/4 -</t>
    <phoneticPr fontId="5"/>
  </si>
  <si>
    <t>&lt; AnnexIII                  / AnnexIV &gt;</t>
  </si>
  <si>
    <r>
      <t xml:space="preserve">  </t>
    </r>
    <r>
      <rPr>
        <b/>
        <sz val="11"/>
        <rFont val="ＭＳ Ｐゴシック"/>
        <family val="3"/>
        <charset val="128"/>
      </rPr>
      <t/>
    </r>
    <phoneticPr fontId="5"/>
  </si>
  <si>
    <t>(3)</t>
    <phoneticPr fontId="5"/>
  </si>
  <si>
    <t>Usable</t>
    <phoneticPr fontId="5"/>
  </si>
  <si>
    <t>Banned</t>
    <phoneticPr fontId="5"/>
  </si>
  <si>
    <t>(13)</t>
    <phoneticPr fontId="5"/>
  </si>
  <si>
    <t>7(c)-IV</t>
    <phoneticPr fontId="5"/>
  </si>
  <si>
    <t>(11)</t>
    <phoneticPr fontId="5"/>
  </si>
  <si>
    <t>7(c)-II</t>
    <phoneticPr fontId="5"/>
  </si>
  <si>
    <t>(10)</t>
    <phoneticPr fontId="5"/>
  </si>
  <si>
    <t>9(b)</t>
    <phoneticPr fontId="5"/>
  </si>
  <si>
    <t>13(a)</t>
    <phoneticPr fontId="5"/>
  </si>
  <si>
    <t>(7)</t>
    <phoneticPr fontId="5"/>
  </si>
  <si>
    <t>Banned</t>
    <phoneticPr fontId="5"/>
  </si>
  <si>
    <t>Banned</t>
    <phoneticPr fontId="5"/>
  </si>
  <si>
    <t>Usable</t>
    <phoneticPr fontId="5"/>
  </si>
  <si>
    <t>Banned</t>
    <phoneticPr fontId="5"/>
  </si>
  <si>
    <t>Usable</t>
    <phoneticPr fontId="5"/>
  </si>
  <si>
    <t>Usable</t>
    <phoneticPr fontId="5"/>
  </si>
  <si>
    <t>Banned</t>
    <phoneticPr fontId="5"/>
  </si>
  <si>
    <t>Usable</t>
    <phoneticPr fontId="5"/>
  </si>
  <si>
    <t>11</t>
    <phoneticPr fontId="5"/>
  </si>
  <si>
    <t>17</t>
    <phoneticPr fontId="5"/>
  </si>
  <si>
    <t>20</t>
    <phoneticPr fontId="5"/>
  </si>
  <si>
    <t>21</t>
    <phoneticPr fontId="5"/>
  </si>
  <si>
    <t xml:space="preserve">[There is no need to attach] </t>
    <phoneticPr fontId="5"/>
  </si>
  <si>
    <t>Yes/No</t>
    <phoneticPr fontId="5"/>
  </si>
  <si>
    <t>Yes/No</t>
    <phoneticPr fontId="5"/>
  </si>
  <si>
    <t xml:space="preserve">      Information on surveyed product</t>
    <phoneticPr fontId="5"/>
  </si>
  <si>
    <r>
      <t>3</t>
    </r>
    <r>
      <rPr>
        <sz val="12"/>
        <rFont val="MS UI Gothic"/>
        <family val="3"/>
        <charset val="128"/>
      </rPr>
      <t>）</t>
    </r>
    <r>
      <rPr>
        <sz val="12"/>
        <rFont val="Arial"/>
        <family val="2"/>
      </rPr>
      <t xml:space="preserve"> Manufacturer's Model Code</t>
    </r>
    <phoneticPr fontId="5"/>
  </si>
  <si>
    <r>
      <t>4</t>
    </r>
    <r>
      <rPr>
        <sz val="12"/>
        <rFont val="MS UI Gothic"/>
        <family val="3"/>
        <charset val="128"/>
      </rPr>
      <t>）</t>
    </r>
    <r>
      <rPr>
        <sz val="12"/>
        <rFont val="Arial"/>
        <family val="2"/>
      </rPr>
      <t xml:space="preserve"> Product Weight [g]</t>
    </r>
    <phoneticPr fontId="5"/>
  </si>
  <si>
    <t>A. RoHS-related</t>
    <phoneticPr fontId="5"/>
  </si>
  <si>
    <t xml:space="preserve">  A1. Presence of banned substances in the product</t>
    <phoneticPr fontId="5"/>
  </si>
  <si>
    <r>
      <t>&lt; Meet criteria: "Applicable"</t>
    </r>
    <r>
      <rPr>
        <sz val="10"/>
        <rFont val="ＭＳ Ｐゴシック"/>
        <family val="2"/>
        <scheme val="major"/>
      </rPr>
      <t xml:space="preserve">, </t>
    </r>
    <r>
      <rPr>
        <sz val="10"/>
        <rFont val="Arial"/>
        <family val="2"/>
      </rPr>
      <t>Do not meet criteria: "Not Applicable" &gt;</t>
    </r>
    <phoneticPr fontId="5"/>
  </si>
  <si>
    <r>
      <t>&lt; Meet criteria: "Applicable"</t>
    </r>
    <r>
      <rPr>
        <sz val="11"/>
        <rFont val="ＭＳ Ｐゴシック"/>
        <family val="2"/>
        <scheme val="major"/>
      </rPr>
      <t xml:space="preserve">, </t>
    </r>
    <r>
      <rPr>
        <sz val="11"/>
        <rFont val="Arial"/>
        <family val="2"/>
      </rPr>
      <t>Do not meet criteria: "Not Applicable" &gt;</t>
    </r>
    <phoneticPr fontId="5"/>
  </si>
  <si>
    <t>Substances</t>
  </si>
  <si>
    <t>Substances</t>
    <phoneticPr fontId="5"/>
  </si>
  <si>
    <t xml:space="preserve">Check point (Criteria) *1) </t>
    <phoneticPr fontId="5"/>
  </si>
  <si>
    <t>Result</t>
    <phoneticPr fontId="5"/>
  </si>
  <si>
    <t>A2. Presence of banned substances depending on application</t>
    <phoneticPr fontId="5"/>
  </si>
  <si>
    <t>Content is 1000ppm or less.  Not intentionally added. Regarding batteries, complying with the EU Battery Directive (2006/66/EC, 2013/56/EU).</t>
    <phoneticPr fontId="5"/>
  </si>
  <si>
    <t>*1) Unit for calculating content rate is homogeneous material if not otherwise specified.</t>
    <phoneticPr fontId="5"/>
  </si>
  <si>
    <t>*2) On EU Directive on Packaging etc., for packaging part and packaging material, the total concentration of these four heavy metals in part/material, 
      ink and paint which constitute a package is100ppm or less each.</t>
    <phoneticPr fontId="5"/>
  </si>
  <si>
    <t>Hexavalent chromium compound *2)</t>
    <phoneticPr fontId="5"/>
  </si>
  <si>
    <t xml:space="preserve">Content is 1000ppm or less.  However, content is less than 3ppm of the dry weight of the leather in leather articles and parts coming into contact with the skin. </t>
    <phoneticPr fontId="5"/>
  </si>
  <si>
    <t>Polybrominated biphenyls (PBBs)</t>
    <phoneticPr fontId="5"/>
  </si>
  <si>
    <t xml:space="preserve">Content is 1000ppm or less.  </t>
    <phoneticPr fontId="5"/>
  </si>
  <si>
    <t>Polybrominated diphenyl ethers (PBDEs)</t>
    <phoneticPr fontId="5"/>
  </si>
  <si>
    <t xml:space="preserve">Content is 1000ppm or less.  </t>
    <phoneticPr fontId="5"/>
  </si>
  <si>
    <t>Diisobutyl phthalate (DIBP)</t>
    <phoneticPr fontId="5"/>
  </si>
  <si>
    <t>Bis(2-ethylhexyl)phthalate(DEHP), Dibutyl phthalate(DBP), Bis(butylbenzyl)phthalate(BBP)</t>
    <phoneticPr fontId="5"/>
  </si>
  <si>
    <t xml:space="preserve">Content is 1000ppm or less, respectively.  
In case of use in toy, total content of 3 substances (DEHP, DBP, BBP) is 1000ppm or less.
</t>
    <phoneticPr fontId="5"/>
  </si>
  <si>
    <t>Cadmium and its  compound *2)</t>
    <phoneticPr fontId="5"/>
  </si>
  <si>
    <t>Content is 100ppm or less. Regarding batteries, complying with the EU Battery Directive (2006/66/EC, 2013/56/EU).</t>
    <phoneticPr fontId="5"/>
  </si>
  <si>
    <t>Lead and its compound *2)</t>
    <phoneticPr fontId="5"/>
  </si>
  <si>
    <t xml:space="preserve">Not intentionally added. Content in plastics is 300ppm or less. Content in others is 1000ppm or less. Regarding batteries, complying with the EU Battery Directive (2006/66/EC, 2013/56/EU). However, in case of use in toy/products for children, answer related criteria in A2-Accompanying Table. </t>
    <phoneticPr fontId="5"/>
  </si>
  <si>
    <t>Mercury and its compound *2)</t>
    <phoneticPr fontId="5"/>
  </si>
  <si>
    <r>
      <t xml:space="preserve">B. </t>
    </r>
    <r>
      <rPr>
        <b/>
        <u/>
        <sz val="13"/>
        <rFont val="Arial"/>
        <family val="2"/>
      </rPr>
      <t>Others</t>
    </r>
    <phoneticPr fontId="5"/>
  </si>
  <si>
    <t>B1. Presence of banned substances in the product</t>
    <phoneticPr fontId="5"/>
  </si>
  <si>
    <t>No.</t>
    <phoneticPr fontId="5"/>
  </si>
  <si>
    <t>Substances</t>
    <phoneticPr fontId="5"/>
  </si>
  <si>
    <t xml:space="preserve">Check point (Criteria) *1) </t>
    <phoneticPr fontId="5"/>
  </si>
  <si>
    <t>Tributyl Tin Oxide (TBTO)</t>
    <phoneticPr fontId="5"/>
  </si>
  <si>
    <t>Tri-substituted organostannic compounds</t>
    <phoneticPr fontId="5"/>
  </si>
  <si>
    <t>Polychlorinated biphenyls (PCBs) and specific substitutes</t>
    <phoneticPr fontId="5"/>
  </si>
  <si>
    <t>Not intentionally added.</t>
    <phoneticPr fontId="5"/>
  </si>
  <si>
    <t>Short chain chlorinated paraffin</t>
    <phoneticPr fontId="5"/>
  </si>
  <si>
    <t>Polychlorinated Terphenyls (PCTs)</t>
    <phoneticPr fontId="5"/>
  </si>
  <si>
    <t>Content is 50ppm or less.  Not intentionally added.</t>
    <phoneticPr fontId="5"/>
  </si>
  <si>
    <t>Phenol,2-(2H-benzotriazol-2-yl)-4,6-bis(1,1-dimethylethyl)</t>
    <phoneticPr fontId="5"/>
  </si>
  <si>
    <t>9</t>
    <phoneticPr fontId="5"/>
  </si>
  <si>
    <t>Cobalt dichloride</t>
    <phoneticPr fontId="5"/>
  </si>
  <si>
    <t>Content is 0.1ppm or less.  Not intentionally added.</t>
    <phoneticPr fontId="5"/>
  </si>
  <si>
    <t>Dibutyltin (DBT) compounds</t>
    <phoneticPr fontId="5"/>
  </si>
  <si>
    <t>Content is 1000ppm or less by weight of tin in a material.</t>
    <phoneticPr fontId="5"/>
  </si>
  <si>
    <r>
      <rPr>
        <sz val="10"/>
        <rFont val="ＭＳ Ｐゴシック"/>
        <family val="3"/>
        <charset val="128"/>
        <scheme val="major"/>
      </rPr>
      <t xml:space="preserve">*1) </t>
    </r>
    <r>
      <rPr>
        <sz val="10"/>
        <rFont val="Arial"/>
        <family val="2"/>
      </rPr>
      <t>Unit for calculating content rate is homogeneous material if not otherwise specified.</t>
    </r>
    <phoneticPr fontId="5"/>
  </si>
  <si>
    <t>B2. Presence of banned substances depending on application</t>
    <phoneticPr fontId="5"/>
  </si>
  <si>
    <t>Beryllium and its compound</t>
    <phoneticPr fontId="5"/>
  </si>
  <si>
    <t>Content is 1000ppm or less.  Not intentionally added.</t>
    <phoneticPr fontId="5"/>
  </si>
  <si>
    <t>Azo colorants</t>
    <phoneticPr fontId="5"/>
  </si>
  <si>
    <t>Not intentionally added.</t>
    <phoneticPr fontId="5"/>
  </si>
  <si>
    <t>Polyvinyl Chloride and its copolymer</t>
    <phoneticPr fontId="5"/>
  </si>
  <si>
    <t>Phthalates other than the four RoHS-related Phthalates.</t>
    <phoneticPr fontId="5"/>
  </si>
  <si>
    <t>Radioactive substances</t>
    <phoneticPr fontId="5"/>
  </si>
  <si>
    <t xml:space="preserve">Perfluorooctane sulfonate (PFOSs) *2) </t>
    <phoneticPr fontId="5"/>
  </si>
  <si>
    <t>Fluorinated greenhouse gases (HFC, PFC, SF6)</t>
    <phoneticPr fontId="5"/>
  </si>
  <si>
    <t xml:space="preserve">Not intentionally added. </t>
    <phoneticPr fontId="5"/>
  </si>
  <si>
    <t>Formaldehyde</t>
    <phoneticPr fontId="5"/>
  </si>
  <si>
    <t>Wood component: atmospheric concentration is 0.1ppm or less (by the chamber method). 
Plastics/fibers: content is 75ppm or less.</t>
    <phoneticPr fontId="5"/>
  </si>
  <si>
    <t>Perchlorates</t>
    <phoneticPr fontId="5"/>
  </si>
  <si>
    <t>Not intentionally added.
 (Only battery is targeted by this survey. No response is necessary except battery)</t>
    <phoneticPr fontId="5"/>
  </si>
  <si>
    <r>
      <t>Not intentionally added, and Content in substance/preparation is 50ppm or less, Content of sub-product/article etc. except substance/preparation is 1000ppm or less, Content of coating agent is 1μg/m</t>
    </r>
    <r>
      <rPr>
        <vertAlign val="superscript"/>
        <sz val="11"/>
        <rFont val="Arial"/>
        <family val="2"/>
      </rPr>
      <t>2</t>
    </r>
    <r>
      <rPr>
        <sz val="11"/>
        <rFont val="Arial"/>
        <family val="2"/>
      </rPr>
      <t xml:space="preserve"> or less.</t>
    </r>
    <phoneticPr fontId="5"/>
  </si>
  <si>
    <t>Content is 1000ppm or less regarding other than following four phthalate.
Bis(2-ethylhexy)phthalate:DEHP, Dibutyl phthalate:DBP, 
Bis(butylbenzyl)phthalate:BBP, Diisobutyl phthalate:DIBP</t>
    <phoneticPr fontId="5"/>
  </si>
  <si>
    <t>Arsenic and its compound</t>
    <phoneticPr fontId="5"/>
  </si>
  <si>
    <t>Boric acid</t>
    <phoneticPr fontId="5"/>
  </si>
  <si>
    <t>Disodium tetraborate, anhydrous, 
Tetraboron disodium heptaoxide, hydrate</t>
    <phoneticPr fontId="5"/>
  </si>
  <si>
    <t>15</t>
    <phoneticPr fontId="5"/>
  </si>
  <si>
    <t>Perfluorooctanoic acid (PFOA) and its salts and esters of PFOA  *3)</t>
    <phoneticPr fontId="5"/>
  </si>
  <si>
    <t>Chlorinated flame retardants</t>
    <phoneticPr fontId="5"/>
  </si>
  <si>
    <t>18</t>
    <phoneticPr fontId="5"/>
  </si>
  <si>
    <t>19</t>
    <phoneticPr fontId="5"/>
  </si>
  <si>
    <t>20</t>
    <phoneticPr fontId="5"/>
  </si>
  <si>
    <t>Polycyclic aromatic hydrocarbons(PAHs)</t>
    <phoneticPr fontId="5"/>
  </si>
  <si>
    <t xml:space="preserve">Content is less than 1ppm regarding target PAHs *4).  </t>
    <phoneticPr fontId="5"/>
  </si>
  <si>
    <t>21</t>
    <phoneticPr fontId="5"/>
  </si>
  <si>
    <t>Benzenamine, N-phenyl-, reaction products with styrene and 2,4,4-trimethylpentene(BNST)</t>
    <phoneticPr fontId="5"/>
  </si>
  <si>
    <t>Arsenic and its compound</t>
    <phoneticPr fontId="5"/>
  </si>
  <si>
    <t>Boric acid</t>
    <phoneticPr fontId="5"/>
  </si>
  <si>
    <t>Dioctyltin (DOT) compounds</t>
    <phoneticPr fontId="5"/>
  </si>
  <si>
    <t>Chlorinated flame retardants</t>
    <phoneticPr fontId="5"/>
  </si>
  <si>
    <r>
      <t>Not intentionally added, and content of coating agent is less than1μg/m</t>
    </r>
    <r>
      <rPr>
        <vertAlign val="superscript"/>
        <sz val="11"/>
        <rFont val="Arial"/>
        <family val="2"/>
      </rPr>
      <t>2</t>
    </r>
    <r>
      <rPr>
        <sz val="11"/>
        <rFont val="Arial"/>
        <family val="2"/>
      </rPr>
      <t xml:space="preserve"> and content of the others is 1000ppm or less.</t>
    </r>
    <phoneticPr fontId="5"/>
  </si>
  <si>
    <t>*1) Unit for calculating content rate is homogeneous material if not otherwise specified.</t>
    <phoneticPr fontId="5"/>
  </si>
  <si>
    <r>
      <t>*2) As for "Perfluorooctane sulfonate (PFOSs) and its salt", Scoped substances CAS No. are (1763-23-1</t>
    </r>
    <r>
      <rPr>
        <sz val="10"/>
        <rFont val="ＭＳ Ｐゴシック"/>
        <family val="3"/>
        <charset val="128"/>
      </rPr>
      <t>、</t>
    </r>
    <r>
      <rPr>
        <sz val="10"/>
        <rFont val="Arial"/>
        <family val="2"/>
      </rPr>
      <t>307-35-7</t>
    </r>
    <r>
      <rPr>
        <sz val="10"/>
        <rFont val="ＭＳ Ｐゴシック"/>
        <family val="3"/>
        <charset val="128"/>
      </rPr>
      <t>、</t>
    </r>
    <r>
      <rPr>
        <sz val="10"/>
        <rFont val="Arial"/>
        <family val="2"/>
      </rPr>
      <t>29457-72-5</t>
    </r>
    <r>
      <rPr>
        <sz val="10"/>
        <rFont val="ＭＳ Ｐゴシック"/>
        <family val="3"/>
        <charset val="128"/>
      </rPr>
      <t>、</t>
    </r>
    <r>
      <rPr>
        <sz val="10"/>
        <rFont val="Arial"/>
        <family val="2"/>
      </rPr>
      <t>2795-39-3).</t>
    </r>
    <phoneticPr fontId="5"/>
  </si>
  <si>
    <r>
      <t>*3) Total content of substances with following CAS No. (335-67-1</t>
    </r>
    <r>
      <rPr>
        <sz val="10"/>
        <rFont val="MS UI Gothic"/>
        <family val="3"/>
        <charset val="128"/>
      </rPr>
      <t>、</t>
    </r>
    <r>
      <rPr>
        <sz val="10"/>
        <rFont val="Arial"/>
        <family val="2"/>
      </rPr>
      <t>3825-26-1, 335-95-5, 2395-00-8, 335-93-3, 335-66-0, 376-27-2, 3108-24-5).</t>
    </r>
    <phoneticPr fontId="5"/>
  </si>
  <si>
    <t>B3.Ozone-depleting substances contained in the product or used in manufacturing</t>
    <phoneticPr fontId="5"/>
  </si>
  <si>
    <t>Ozone-depleting substances</t>
    <phoneticPr fontId="5"/>
  </si>
  <si>
    <t xml:space="preserve">Not contained in part/materials. </t>
    <phoneticPr fontId="5"/>
  </si>
  <si>
    <t>[regulated by the Montreal Protocol (Class I and II)] *1)</t>
    <phoneticPr fontId="5"/>
  </si>
  <si>
    <t>Using printed wiring boards (PWBs) in the product</t>
    <phoneticPr fontId="5"/>
  </si>
  <si>
    <r>
      <t>Rinse solution</t>
    </r>
    <r>
      <rPr>
        <sz val="11"/>
        <rFont val="ＭＳ Ｐゴシック"/>
        <family val="3"/>
        <charset val="128"/>
      </rPr>
      <t>：</t>
    </r>
    <phoneticPr fontId="5"/>
  </si>
  <si>
    <r>
      <t>Rinse method</t>
    </r>
    <r>
      <rPr>
        <sz val="11"/>
        <rFont val="ＭＳ Ｐゴシック"/>
        <family val="3"/>
        <charset val="128"/>
      </rPr>
      <t>：</t>
    </r>
    <phoneticPr fontId="5"/>
  </si>
  <si>
    <t>Writer</t>
    <phoneticPr fontId="5"/>
  </si>
  <si>
    <t xml:space="preserve">Responsible Person  </t>
    <phoneticPr fontId="5"/>
  </si>
  <si>
    <r>
      <t xml:space="preserve">&lt; </t>
    </r>
    <r>
      <rPr>
        <sz val="8"/>
        <color theme="1"/>
        <rFont val="Arial"/>
        <family val="2"/>
      </rPr>
      <t>Continued on the next page.</t>
    </r>
    <r>
      <rPr>
        <sz val="9"/>
        <color theme="1"/>
        <rFont val="Arial"/>
        <family val="2"/>
      </rPr>
      <t>&gt;</t>
    </r>
    <phoneticPr fontId="5"/>
  </si>
  <si>
    <t>1. Information on surveryed product</t>
    <phoneticPr fontId="23"/>
  </si>
  <si>
    <r>
      <t>2</t>
    </r>
    <r>
      <rPr>
        <sz val="11"/>
        <color theme="1"/>
        <rFont val="ＭＳ Ｐゴシック"/>
        <family val="3"/>
        <charset val="128"/>
      </rPr>
      <t>）</t>
    </r>
    <r>
      <rPr>
        <sz val="11"/>
        <color theme="1"/>
        <rFont val="Arial"/>
        <family val="2"/>
      </rPr>
      <t xml:space="preserve"> </t>
    </r>
    <r>
      <rPr>
        <sz val="11"/>
        <color theme="1"/>
        <rFont val="Arial"/>
        <family val="2"/>
      </rPr>
      <t>SDP Part Code Number</t>
    </r>
    <phoneticPr fontId="23"/>
  </si>
  <si>
    <r>
      <t>3</t>
    </r>
    <r>
      <rPr>
        <sz val="11"/>
        <color theme="1"/>
        <rFont val="ＭＳ Ｐゴシック"/>
        <family val="3"/>
        <charset val="128"/>
      </rPr>
      <t>）</t>
    </r>
    <r>
      <rPr>
        <sz val="11"/>
        <color theme="1"/>
        <rFont val="Arial"/>
        <family val="2"/>
      </rPr>
      <t xml:space="preserve"> </t>
    </r>
    <r>
      <rPr>
        <sz val="11"/>
        <color theme="1"/>
        <rFont val="Arial"/>
        <family val="2"/>
      </rPr>
      <t>Manufacturer’s Part Code Number</t>
    </r>
    <phoneticPr fontId="23"/>
  </si>
  <si>
    <r>
      <t xml:space="preserve">4) </t>
    </r>
    <r>
      <rPr>
        <sz val="11"/>
        <color theme="1"/>
        <rFont val="Arial"/>
        <family val="2"/>
      </rPr>
      <t>Place of production(Factory name)</t>
    </r>
    <phoneticPr fontId="23"/>
  </si>
  <si>
    <t>2. Verified results</t>
    <phoneticPr fontId="23"/>
  </si>
  <si>
    <t>The content of "Chlorine" is less than 900 ppm(0.09%)</t>
    <phoneticPr fontId="23"/>
  </si>
  <si>
    <t>The content of "Bromine" is less than 900 ppm(0.09%)</t>
    <phoneticPr fontId="23"/>
  </si>
  <si>
    <t>The content of the total of  "Chlorine" and "Bromine" is less than 1500ppm(0.15%)</t>
    <phoneticPr fontId="23"/>
  </si>
  <si>
    <t>The content is less than 1000ppm(0.1%).  Not intentionally added.</t>
    <phoneticPr fontId="23"/>
  </si>
  <si>
    <t>The content of "Antimony trioxide" is less than 1000ppm(0.1%). Not intentionally added.</t>
    <phoneticPr fontId="23"/>
  </si>
  <si>
    <t>The content of the total of "DEHP(DOP) (CAS No.117-81-7)", "DBP(CAS No.84-74-2) ", "BBP (CAS No.85-68-7)","DINP(CAS No.28553-12-0/68515-48-0", "DIDP(CAS No.26761-40-0/68515-49-1" and "DNOP(CAS No.117-84-0)" is less than 1000ppm(0.1%).</t>
    <phoneticPr fontId="23"/>
  </si>
  <si>
    <t>Not intentionally used/added.</t>
    <phoneticPr fontId="23"/>
  </si>
  <si>
    <t>Applicable / Not applicable</t>
  </si>
  <si>
    <t>Halogen substances</t>
    <phoneticPr fontId="23"/>
  </si>
  <si>
    <t>Antimony and its compound</t>
    <phoneticPr fontId="23"/>
  </si>
  <si>
    <t>Phthalate esters</t>
    <phoneticPr fontId="23"/>
  </si>
  <si>
    <t>Natural rubber</t>
    <phoneticPr fontId="23"/>
  </si>
  <si>
    <t>No.</t>
    <phoneticPr fontId="23"/>
  </si>
  <si>
    <t>Substances</t>
    <phoneticPr fontId="23"/>
  </si>
  <si>
    <t>Criteria *1)</t>
    <phoneticPr fontId="23"/>
  </si>
  <si>
    <t>Result *2)</t>
    <phoneticPr fontId="23"/>
  </si>
  <si>
    <t>4. Analysis situation of halogen ("Bromine" and "Chlorine") substance *3)</t>
    <phoneticPr fontId="23"/>
  </si>
  <si>
    <t>Criteria</t>
    <phoneticPr fontId="23"/>
  </si>
  <si>
    <t>Verified results</t>
    <phoneticPr fontId="23"/>
  </si>
  <si>
    <t>3. Points to be checked on phthalate usage condition (process control) *3)</t>
    <phoneticPr fontId="23"/>
  </si>
  <si>
    <t>6 phthalates shown in the above table are handled as raw materials.(including by-product material)</t>
    <phoneticPr fontId="23"/>
  </si>
  <si>
    <t>Attached report.</t>
    <phoneticPr fontId="23"/>
  </si>
  <si>
    <r>
      <t xml:space="preserve">(If the answer of "No.1" is "YES")
The production facility where the above phthalates are handled is used as the facility for products to be supplied to </t>
    </r>
    <r>
      <rPr>
        <sz val="11"/>
        <rFont val="Arial"/>
        <family val="2"/>
      </rPr>
      <t xml:space="preserve">SDP. </t>
    </r>
    <phoneticPr fontId="23"/>
  </si>
  <si>
    <r>
      <t xml:space="preserve">(If the answer of "No.2" is "YES")
Regarding the method for preventing the phthalates from being contained in products to be supplied to SDP, reply it on a separate sheet
</t>
    </r>
    <r>
      <rPr>
        <sz val="11"/>
        <color theme="1"/>
        <rFont val="ＭＳ Ｐゴシック"/>
        <family val="3"/>
        <charset val="128"/>
      </rPr>
      <t>　　</t>
    </r>
    <r>
      <rPr>
        <sz val="11"/>
        <color theme="1"/>
        <rFont val="Arial"/>
        <family val="2"/>
      </rPr>
      <t xml:space="preserve">-Procedures for cleaning facilities, etc.
</t>
    </r>
    <r>
      <rPr>
        <sz val="11"/>
        <color theme="1"/>
        <rFont val="ＭＳ Ｐゴシック"/>
        <family val="3"/>
        <charset val="128"/>
      </rPr>
      <t>　　</t>
    </r>
    <r>
      <rPr>
        <sz val="11"/>
        <color theme="1"/>
        <rFont val="Arial"/>
        <family val="2"/>
      </rPr>
      <t>-Methods for examination of lot guarantees, etc.</t>
    </r>
    <phoneticPr fontId="23"/>
  </si>
  <si>
    <t>The analysis data on Halogen(Bromine/Chlorine) has been gotton from analyzing organization.</t>
    <phoneticPr fontId="23"/>
  </si>
  <si>
    <t>Substance Name</t>
    <phoneticPr fontId="23"/>
  </si>
  <si>
    <t>Content</t>
    <phoneticPr fontId="23"/>
  </si>
  <si>
    <t>Content ratio
(ppm)</t>
    <phoneticPr fontId="23"/>
  </si>
  <si>
    <t>Lower limit value of quantitation *4)</t>
    <phoneticPr fontId="23"/>
  </si>
  <si>
    <t>Remark</t>
    <phoneticPr fontId="23"/>
  </si>
  <si>
    <t xml:space="preserve"> If the answer of "No.1" is "YES", we fill in the following table.</t>
    <phoneticPr fontId="23"/>
  </si>
  <si>
    <t>Present / Not present</t>
  </si>
  <si>
    <t>Chlorine(Cl)</t>
    <phoneticPr fontId="23"/>
  </si>
  <si>
    <t>Bromine(Br)</t>
    <phoneticPr fontId="23"/>
  </si>
  <si>
    <t>*3)  Please submit an analysis report on halogen substances and phthalate esters, only when there is the request from the SDP's department.
      And please ensure that it is the report on the result of examination issued by analytical organization.</t>
    <phoneticPr fontId="5"/>
  </si>
  <si>
    <t>*4) The maxium of lower limit value of quantitation is 100ppm(0.01%).</t>
    <phoneticPr fontId="5"/>
  </si>
  <si>
    <t>*1) Unit for calculating content rate is homogeneous material.</t>
    <phoneticPr fontId="5"/>
  </si>
  <si>
    <r>
      <t xml:space="preserve">*2)  If the result of confirmation on these criteria is "Not Applicable", </t>
    </r>
    <r>
      <rPr>
        <b/>
        <sz val="11"/>
        <rFont val="Arial"/>
        <family val="2"/>
      </rPr>
      <t>SDP</t>
    </r>
    <r>
      <rPr>
        <b/>
        <sz val="11"/>
        <color theme="1"/>
        <rFont val="Arial"/>
        <family val="2"/>
      </rPr>
      <t xml:space="preserve"> department that adopts these parts 
      may reject them. In this case, please confirm it to the department.</t>
    </r>
    <phoneticPr fontId="23"/>
  </si>
  <si>
    <t>A2-Appendix</t>
    <phoneticPr fontId="5"/>
  </si>
  <si>
    <t>Regarding items whose confirmatory result are "Not Applicable" in clause A2, "X" are entered in the result column as the result of the confirmation pursuant to the criteria.</t>
    <phoneticPr fontId="5"/>
  </si>
  <si>
    <t>No.</t>
    <phoneticPr fontId="5"/>
  </si>
  <si>
    <t>Check point (Criteria)</t>
    <phoneticPr fontId="5"/>
  </si>
  <si>
    <t xml:space="preserve">RoHS   *1)
Exemption </t>
    <phoneticPr fontId="5"/>
  </si>
  <si>
    <t xml:space="preserve">
</t>
    <phoneticPr fontId="5"/>
  </si>
  <si>
    <t>Cadmium and its compound</t>
    <phoneticPr fontId="5"/>
  </si>
  <si>
    <t>Used for electric point.</t>
    <phoneticPr fontId="5"/>
  </si>
  <si>
    <t>Used in filter glass.</t>
    <phoneticPr fontId="5"/>
  </si>
  <si>
    <t>EU RoHS directive Annex No.:</t>
    <phoneticPr fontId="5"/>
  </si>
  <si>
    <t>RoHS Exemption No.:</t>
    <phoneticPr fontId="5"/>
  </si>
  <si>
    <t>RoHS Exemption No.:</t>
    <phoneticPr fontId="5"/>
  </si>
  <si>
    <t xml:space="preserve">
Usable</t>
    <phoneticPr fontId="5"/>
  </si>
  <si>
    <t>EU RoHS directive Annex No.:</t>
    <phoneticPr fontId="5"/>
  </si>
  <si>
    <t>(1)</t>
    <phoneticPr fontId="5"/>
  </si>
  <si>
    <t>Used in every application other than the following (2)-(4).</t>
    <phoneticPr fontId="5"/>
  </si>
  <si>
    <t>(2)</t>
    <phoneticPr fontId="5"/>
  </si>
  <si>
    <t>(3)</t>
    <phoneticPr fontId="5"/>
  </si>
  <si>
    <t>(4)</t>
    <phoneticPr fontId="5"/>
  </si>
  <si>
    <r>
      <t>Usin</t>
    </r>
    <r>
      <rPr>
        <sz val="11"/>
        <rFont val="ＭＳ Ｐゴシック"/>
        <family val="3"/>
        <charset val="128"/>
      </rPr>
      <t>ｇ</t>
    </r>
    <r>
      <rPr>
        <sz val="11"/>
        <rFont val="Arial"/>
        <family val="2"/>
      </rPr>
      <t xml:space="preserve"> exemptions listed in EU RoHS directive other than above and having permission from adoption decision. 
</t>
    </r>
    <phoneticPr fontId="5"/>
  </si>
  <si>
    <t>RoHS Exemption No.:</t>
    <phoneticPr fontId="5"/>
  </si>
  <si>
    <t>Lead and its compound</t>
    <phoneticPr fontId="5"/>
  </si>
  <si>
    <t>(a) Used less than 0.35% by weight in steel alloy.</t>
    <phoneticPr fontId="5"/>
  </si>
  <si>
    <t>(b) Used less than 0.4% by weight in aluminium alloy.</t>
    <phoneticPr fontId="5"/>
  </si>
  <si>
    <t>(c) Used less than 4% by weight in copper alloy.</t>
    <phoneticPr fontId="5"/>
  </si>
  <si>
    <t>Used in products for children 12 and under, containing lead exceeding 0.01wt% per armored part.</t>
    <phoneticPr fontId="5"/>
  </si>
  <si>
    <t>Used in parts/material used in toys, containing lead above 0.009% per surface treatment layer such as coating.</t>
    <phoneticPr fontId="5"/>
  </si>
  <si>
    <r>
      <t>Used in every application other than the following (4)-(13).</t>
    </r>
    <r>
      <rPr>
        <sz val="11"/>
        <color indexed="8"/>
        <rFont val="ＭＳ Ｐゴシック"/>
        <family val="3"/>
        <charset val="128"/>
      </rPr>
      <t/>
    </r>
    <phoneticPr fontId="5"/>
  </si>
  <si>
    <t>Used in high-melting point solder (lead-based alloys containing 85 % by weight or more lead).</t>
    <phoneticPr fontId="5"/>
  </si>
  <si>
    <t>(5)</t>
    <phoneticPr fontId="5"/>
  </si>
  <si>
    <t>Used in electrical and electronic components in a glass or ceramic other than dielectric ceramic in capacitors, e.g. piezoelectronic devices, or in a glass or ceramic matrix compound</t>
    <phoneticPr fontId="5"/>
  </si>
  <si>
    <t>(6)</t>
    <phoneticPr fontId="5"/>
  </si>
  <si>
    <t>Used less than 0.2% by weight in glass of fluorescent tubes.</t>
    <phoneticPr fontId="5"/>
  </si>
  <si>
    <t>Contained as an alloying element</t>
    <phoneticPr fontId="5"/>
  </si>
  <si>
    <t>6(a)</t>
    <phoneticPr fontId="5"/>
  </si>
  <si>
    <t xml:space="preserve"> 6(a)</t>
    <phoneticPr fontId="5"/>
  </si>
  <si>
    <t>6(b)</t>
    <phoneticPr fontId="5"/>
  </si>
  <si>
    <t>6(c)</t>
    <phoneticPr fontId="5"/>
  </si>
  <si>
    <t>-</t>
    <phoneticPr fontId="5"/>
  </si>
  <si>
    <t>7(a)</t>
    <phoneticPr fontId="5"/>
  </si>
  <si>
    <t>7(c)-I</t>
    <phoneticPr fontId="5"/>
  </si>
  <si>
    <t>5(b)</t>
    <phoneticPr fontId="5"/>
  </si>
  <si>
    <t>8(b)</t>
    <phoneticPr fontId="5"/>
  </si>
  <si>
    <t>13(b)</t>
    <phoneticPr fontId="5"/>
  </si>
  <si>
    <t>(8)</t>
    <phoneticPr fontId="5"/>
  </si>
  <si>
    <t>Used in solder for connecting semiconductor dies and carriers in flip chip IC packages.</t>
    <phoneticPr fontId="5"/>
  </si>
  <si>
    <t>(9)</t>
    <phoneticPr fontId="5"/>
  </si>
  <si>
    <t xml:space="preserve">Used in white glass or filter glass used for an optical purpose. </t>
    <phoneticPr fontId="5"/>
  </si>
  <si>
    <t>Used in shell (exterior casing) or bushing (a cylindrical component fitted inside a hole) of a bearing for a compressor containing coolant for heating, ventilation, air-conditioning, refrigeration, chilling, and HVACR.</t>
    <phoneticPr fontId="5"/>
  </si>
  <si>
    <t>Used in dielectric ceramic used in a capacitor with rated voltage of 125V AC or 250V DC or larger.</t>
    <phoneticPr fontId="5"/>
  </si>
  <si>
    <t>(12)</t>
    <phoneticPr fontId="5"/>
  </si>
  <si>
    <t>Used in PTZ-based dielectric ceramic materials in a capacitor part of an IC chip or a discrete semiconductor.
(single function semiconductor)</t>
    <phoneticPr fontId="5"/>
  </si>
  <si>
    <t xml:space="preserve">Used for stabilizer or additive for non-electrolytic gold or nickel plating. 
</t>
    <phoneticPr fontId="5"/>
  </si>
  <si>
    <t>Mercury and its compound</t>
    <phoneticPr fontId="5"/>
  </si>
  <si>
    <t>(c) Long length (&gt; 1500 mm): under 13mg</t>
    <phoneticPr fontId="5"/>
  </si>
  <si>
    <t>Used in metal halide lamps (MH).</t>
    <phoneticPr fontId="5"/>
  </si>
  <si>
    <t>(1)</t>
    <phoneticPr fontId="5"/>
  </si>
  <si>
    <t>Used in every application other than the following (2)-(5).</t>
    <phoneticPr fontId="5"/>
  </si>
  <si>
    <t>(2)</t>
    <phoneticPr fontId="5"/>
  </si>
  <si>
    <t>Used in cold cathode fluorescent lamps and external electrode fluorescent lamps 
(CCFL and EEFL ) for special purposes (per lamp):</t>
    <phoneticPr fontId="5"/>
  </si>
  <si>
    <r>
      <t>(a) Short length (</t>
    </r>
    <r>
      <rPr>
        <sz val="11"/>
        <rFont val="ＭＳ Ｐゴシック"/>
        <family val="3"/>
        <charset val="128"/>
      </rPr>
      <t>≤</t>
    </r>
    <r>
      <rPr>
        <sz val="11"/>
        <rFont val="Arial"/>
        <family val="2"/>
      </rPr>
      <t xml:space="preserve"> 500 mm): under 3.5mg</t>
    </r>
    <phoneticPr fontId="5"/>
  </si>
  <si>
    <r>
      <t xml:space="preserve">(b) Medium length (&gt; 500 mm and </t>
    </r>
    <r>
      <rPr>
        <sz val="11"/>
        <rFont val="ＭＳ Ｐゴシック"/>
        <family val="3"/>
        <charset val="128"/>
      </rPr>
      <t>≤</t>
    </r>
    <r>
      <rPr>
        <sz val="11"/>
        <rFont val="Arial"/>
        <family val="2"/>
      </rPr>
      <t xml:space="preserve"> 1500 mm): under 5mg</t>
    </r>
    <phoneticPr fontId="5"/>
  </si>
  <si>
    <t xml:space="preserve">Using exemption listed in EU RoHS directive other than above and having permission from adoption decision. 
</t>
    <phoneticPr fontId="5"/>
  </si>
  <si>
    <r>
      <t>Used in other discharge lamps for special purposes specified in of EU RoHS directive Annex</t>
    </r>
    <r>
      <rPr>
        <sz val="11"/>
        <rFont val="ＭＳ Ｐゴシック"/>
        <family val="3"/>
        <charset val="128"/>
      </rPr>
      <t>Ⅲ</t>
    </r>
    <r>
      <rPr>
        <sz val="11"/>
        <rFont val="Arial"/>
        <family val="2"/>
      </rPr>
      <t xml:space="preserve"> 4(f)(2011/65/EU). </t>
    </r>
    <phoneticPr fontId="5"/>
  </si>
  <si>
    <t xml:space="preserve">3(a) </t>
    <phoneticPr fontId="5"/>
  </si>
  <si>
    <t xml:space="preserve">3(b) </t>
    <phoneticPr fontId="5"/>
  </si>
  <si>
    <t xml:space="preserve">3(c) </t>
    <phoneticPr fontId="5"/>
  </si>
  <si>
    <t xml:space="preserve">4(e) </t>
    <phoneticPr fontId="5"/>
  </si>
  <si>
    <t xml:space="preserve">4(f) </t>
    <phoneticPr fontId="5"/>
  </si>
  <si>
    <r>
      <t xml:space="preserve">*1) The number of this column is that of an exempted application of EU RoHS directive Annex </t>
    </r>
    <r>
      <rPr>
        <b/>
        <sz val="10"/>
        <rFont val="ＭＳ Ｐゴシック"/>
        <family val="3"/>
        <charset val="128"/>
      </rPr>
      <t>Ⅲ</t>
    </r>
    <r>
      <rPr>
        <b/>
        <sz val="10"/>
        <rFont val="Arial"/>
        <family val="2"/>
      </rPr>
      <t xml:space="preserve">(2011/65/EU) </t>
    </r>
    <phoneticPr fontId="5"/>
  </si>
  <si>
    <t>B2-Appendix</t>
    <phoneticPr fontId="5"/>
  </si>
  <si>
    <t>Regarding items whose confirmatory result are "Not Applicable" in clause B2, "X" are entered in the result column as the result of the confirmation pursuant to the criteria.</t>
    <phoneticPr fontId="5"/>
  </si>
  <si>
    <t>Beryllium and its compound</t>
  </si>
  <si>
    <t>Azo colorants</t>
  </si>
  <si>
    <t>Polyvinyl Chloride and its copolymer</t>
  </si>
  <si>
    <t>Phthalates other than the four RoHS related Phthalates.</t>
    <phoneticPr fontId="5"/>
  </si>
  <si>
    <t>Radioactive substances</t>
  </si>
  <si>
    <t>Perfluorooctane sulfonate (PFOSs)</t>
    <phoneticPr fontId="5"/>
  </si>
  <si>
    <t>Fluorinated greenhouse gases (HFC, PFC, SF6)</t>
  </si>
  <si>
    <t>Formaldehyde</t>
  </si>
  <si>
    <t>Perchlorates</t>
  </si>
  <si>
    <t>Nickel</t>
  </si>
  <si>
    <r>
      <t>&lt;</t>
    </r>
    <r>
      <rPr>
        <sz val="10"/>
        <rFont val="Arial"/>
        <family val="2"/>
      </rPr>
      <t>Continued on the next page.&gt;</t>
    </r>
    <phoneticPr fontId="5"/>
  </si>
  <si>
    <t>&lt;Continued from the previous page.&gt;</t>
    <phoneticPr fontId="5"/>
  </si>
  <si>
    <t>Arsenic and its compound</t>
  </si>
  <si>
    <t>Dioctyltin (DOT) compounds</t>
  </si>
  <si>
    <t>Perfluorooctanoic acid (PFOA) and its salts and esters of PFOA</t>
    <phoneticPr fontId="5"/>
  </si>
  <si>
    <t>Chlorinated flame retardants</t>
  </si>
  <si>
    <t>Policyclic Aromatic hydrocarbons(PAHs)</t>
    <phoneticPr fontId="5"/>
  </si>
  <si>
    <t xml:space="preserve">Benzenamine, N-phenyl-, reaction products with styrene and 2,2,4-trimethylpentene  (BNST) </t>
    <phoneticPr fontId="5"/>
  </si>
  <si>
    <t xml:space="preserve">Used in the exception items. </t>
    <phoneticPr fontId="5"/>
  </si>
  <si>
    <t>(b) Ceramics</t>
    <phoneticPr fontId="5"/>
  </si>
  <si>
    <t>(c) Glass</t>
    <phoneticPr fontId="5"/>
  </si>
  <si>
    <t>(d) Semiconductor</t>
    <phoneticPr fontId="5"/>
  </si>
  <si>
    <t>Using Beryllium oxide.</t>
    <phoneticPr fontId="5"/>
  </si>
  <si>
    <t>Used in the other than the following (3).</t>
    <phoneticPr fontId="5"/>
  </si>
  <si>
    <t>Used in every application other than the above (1). (Used in a part which does not continuously contact with human body)</t>
    <phoneticPr fontId="5"/>
  </si>
  <si>
    <r>
      <t>Used in a contact part with human body of a product (e.g.</t>
    </r>
    <r>
      <rPr>
        <sz val="11"/>
        <rFont val="ＭＳ Ｐゴシック"/>
        <family val="3"/>
        <charset val="128"/>
      </rPr>
      <t>：</t>
    </r>
    <r>
      <rPr>
        <sz val="11"/>
        <rFont val="Arial"/>
        <family val="2"/>
      </rPr>
      <t>electric carpet, earphone, strap and etc.) which is manufactured based on the premise that the product continuously contacts human body, and may produce carcinogenic amine over 30ppm when discomposed.</t>
    </r>
    <phoneticPr fontId="5"/>
  </si>
  <si>
    <t>(a) Alloy</t>
    <phoneticPr fontId="5"/>
  </si>
  <si>
    <t>Used in packaging material and packaging part for SDP product.</t>
    <phoneticPr fontId="5"/>
  </si>
  <si>
    <t>Used in the other than the above (1).</t>
    <phoneticPr fontId="5"/>
  </si>
  <si>
    <t>Used in the other than the above (1).</t>
    <phoneticPr fontId="5"/>
  </si>
  <si>
    <t>Diisononyl phthalate:DINP, Diisodecyl phthalate:DIDP or Di-n-octyl phthalate:DNOP is used in parts/materials that is used in products for children 12 and under (over 1000ppm in total).</t>
    <phoneticPr fontId="5"/>
  </si>
  <si>
    <t>Used in the other than the following (2)-(3).</t>
    <phoneticPr fontId="5"/>
  </si>
  <si>
    <t>Using "Thorium" in the magnetron of a microwave oven.</t>
    <phoneticPr fontId="5"/>
  </si>
  <si>
    <t>(3)</t>
    <phoneticPr fontId="5"/>
  </si>
  <si>
    <t>Using "Krypton 85" in the electric bulb for a LCD projector.</t>
    <phoneticPr fontId="5"/>
  </si>
  <si>
    <t>Used in the other than the following (2)-(4).</t>
    <phoneticPr fontId="5"/>
  </si>
  <si>
    <t xml:space="preserve">Used in photoresists and antireflection coating for the photolithography process. </t>
    <phoneticPr fontId="5"/>
  </si>
  <si>
    <t>Used in photo coating used in printing plates, film, and documents.</t>
    <phoneticPr fontId="5"/>
  </si>
  <si>
    <t>(4)</t>
    <phoneticPr fontId="5"/>
  </si>
  <si>
    <t>Used in mist suppressants for hard chrome plating, and moistening agent used in equipment for plating.</t>
    <phoneticPr fontId="5"/>
  </si>
  <si>
    <t>Used in the other than the following (2).</t>
    <phoneticPr fontId="5"/>
  </si>
  <si>
    <t xml:space="preserve">Use for the refrigerant and/or the thermal insulator (HFC only). </t>
    <phoneticPr fontId="5"/>
  </si>
  <si>
    <t>Used in the other than the following (2).</t>
    <phoneticPr fontId="5"/>
  </si>
  <si>
    <t xml:space="preserve">Used in wooden parts. </t>
    <phoneticPr fontId="5"/>
  </si>
  <si>
    <t>Used in the other than the above (1)-(2).</t>
    <phoneticPr fontId="5"/>
  </si>
  <si>
    <t>Used in a direct human body contact part of a product which is intended to continuously contact with human body.  (e.g.: electric carpet, earphone, strap and etc.)</t>
    <phoneticPr fontId="5"/>
  </si>
  <si>
    <t>Contained above 6ppb by weight per battery. (Necessary to caution on operation manual)</t>
    <phoneticPr fontId="5"/>
  </si>
  <si>
    <t>Contained less than 6ppb by weight per battery.</t>
    <phoneticPr fontId="5"/>
  </si>
  <si>
    <t>Used in parts which continuously contact with human skin for a long time.</t>
    <phoneticPr fontId="5"/>
  </si>
  <si>
    <t>Using Diarsenic Pentoxide</t>
    <phoneticPr fontId="5"/>
  </si>
  <si>
    <t>Used in the other than the following (3)-(4).</t>
    <phoneticPr fontId="5"/>
  </si>
  <si>
    <t>Used in the lamp of LCD projector. (Diarsenic trioxide)</t>
    <phoneticPr fontId="5"/>
  </si>
  <si>
    <t>Used for the exception items.</t>
    <phoneticPr fontId="5"/>
  </si>
  <si>
    <t>(a) Semiconductor</t>
    <phoneticPr fontId="5"/>
  </si>
  <si>
    <t>(b) Resist</t>
    <phoneticPr fontId="5"/>
  </si>
  <si>
    <t>(c) Magnet filter</t>
    <phoneticPr fontId="5"/>
  </si>
  <si>
    <t>(d) Copper foil</t>
    <phoneticPr fontId="5"/>
  </si>
  <si>
    <t>(e) Battery</t>
    <phoneticPr fontId="5"/>
  </si>
  <si>
    <t xml:space="preserve">(a) Polarizers (made of PVA) </t>
    <phoneticPr fontId="5"/>
  </si>
  <si>
    <t>(b) Glass</t>
    <phoneticPr fontId="5"/>
  </si>
  <si>
    <t>(c) Adhensive agent</t>
    <phoneticPr fontId="5"/>
  </si>
  <si>
    <t>Disodium tetraborate, anhydrous, Tetraboron disodium heptaoxide, hydrate</t>
    <phoneticPr fontId="5"/>
  </si>
  <si>
    <t>Used for applications below;</t>
    <phoneticPr fontId="5"/>
  </si>
  <si>
    <t>(a) Polarizers (made of PVA)</t>
    <phoneticPr fontId="5"/>
  </si>
  <si>
    <t>(d) Fiber</t>
    <phoneticPr fontId="5"/>
  </si>
  <si>
    <t>Used for two-component room temperature vulcanisation moulding kits (RTV-2 moulding kits).</t>
    <phoneticPr fontId="5"/>
  </si>
  <si>
    <t>It is difficult to substitute, and a permission from the adoption decision department in SDP was obtained.</t>
    <phoneticPr fontId="5"/>
  </si>
  <si>
    <t>Used in products for children 12 and under or home furnishings covered with fiber.</t>
    <phoneticPr fontId="5"/>
  </si>
  <si>
    <t>Used in rubber or plastic components that come into direct as well as prolonged or shortterm repetitive contact with the human skin or the oral cavity.</t>
    <phoneticPr fontId="5"/>
  </si>
  <si>
    <r>
      <t>Used in ever</t>
    </r>
    <r>
      <rPr>
        <sz val="11"/>
        <rFont val="ＭＳ Ｐゴシック"/>
        <family val="3"/>
        <charset val="128"/>
      </rPr>
      <t>ｙ</t>
    </r>
    <r>
      <rPr>
        <sz val="11"/>
        <rFont val="Arial"/>
        <family val="2"/>
      </rPr>
      <t xml:space="preserve"> application other than the following (2).</t>
    </r>
    <phoneticPr fontId="5"/>
  </si>
  <si>
    <t>Used in rubber except in tires.</t>
    <phoneticPr fontId="5"/>
  </si>
  <si>
    <t xml:space="preserve"> [There is no need to attach this sheet]</t>
  </si>
  <si>
    <t>List of surveyed substances</t>
  </si>
  <si>
    <t>A1.RoHS-related Presence of banned substances in the product</t>
  </si>
  <si>
    <t>&lt;-</t>
  </si>
  <si>
    <t>Polybrominated biphenyls (PBBs)</t>
  </si>
  <si>
    <t>Polybrominated diphenyl ethers (PBDEs)</t>
  </si>
  <si>
    <t>Diisobutyl phthalate (DIBP)</t>
  </si>
  <si>
    <t>Bis(2-ethylhexyl)phthalate (DEHP), Dibutyl phthalate (DBP), Bis(butylbenzyl) phthalate (BBP)</t>
  </si>
  <si>
    <t>A2.RoHS-related Presence of banned substances depending on application</t>
  </si>
  <si>
    <t>B1.Others Presence of banned substances in the product</t>
  </si>
  <si>
    <t>Tributyl Tin Oxide (TBTO)</t>
  </si>
  <si>
    <t>Tri-substituted organostannic compounds</t>
  </si>
  <si>
    <t>Polychlorinated biphenyls (PCBs) and specific substitutes</t>
  </si>
  <si>
    <t>Short chain chlorinated paraffin</t>
  </si>
  <si>
    <t>Asbestos</t>
  </si>
  <si>
    <t>Polychlorinated Terphenyls (PCTs)</t>
  </si>
  <si>
    <t>Cobalt dichloride</t>
  </si>
  <si>
    <t>Dimethyl fumarate</t>
  </si>
  <si>
    <t>Refractory Ceramic Fibers, Aluminosilicate</t>
  </si>
  <si>
    <t>Refractory Ceramic Fibers, Zirconia Aluminosilicate</t>
  </si>
  <si>
    <t>Dibutyltin (DBT) compounds</t>
  </si>
  <si>
    <t>B2.Others Presence of banned substances depending on application</t>
  </si>
  <si>
    <t>B3.Others Ozone-depleting substances contained in the product or used in manufacturing</t>
  </si>
  <si>
    <t>Ozone-depleting substances</t>
  </si>
  <si>
    <t>^</t>
  </si>
  <si>
    <t>Remarks (Change etc.)</t>
    <phoneticPr fontId="5"/>
  </si>
  <si>
    <t>Notes for inputting "Report on Chemical Substances Contained in the Product "</t>
    <phoneticPr fontId="5"/>
  </si>
  <si>
    <t>(For ver.9.0)</t>
    <phoneticPr fontId="5"/>
  </si>
  <si>
    <t>(Former name:"Report on Environmental Impact Substances Contained in the Product")</t>
    <phoneticPr fontId="5"/>
  </si>
  <si>
    <r>
      <rPr>
        <b/>
        <sz val="10"/>
        <color theme="1"/>
        <rFont val="Arial"/>
        <family val="2"/>
      </rPr>
      <t>Note)</t>
    </r>
    <r>
      <rPr>
        <sz val="10"/>
        <color theme="1"/>
        <rFont val="Arial"/>
        <family val="2"/>
      </rPr>
      <t xml:space="preserve"> All newly-adopted parts and materials.</t>
    </r>
    <phoneticPr fontId="5"/>
  </si>
  <si>
    <r>
      <rPr>
        <sz val="10"/>
        <color theme="1"/>
        <rFont val="ＭＳ Ｐゴシック"/>
        <family val="3"/>
        <charset val="128"/>
      </rPr>
      <t>　　　　</t>
    </r>
    <r>
      <rPr>
        <sz val="10"/>
        <color theme="1"/>
        <rFont val="Arial"/>
        <family val="2"/>
      </rPr>
      <t>Packaging which is used for delivered parts/materials is applied.</t>
    </r>
    <phoneticPr fontId="5"/>
  </si>
  <si>
    <r>
      <rPr>
        <sz val="10"/>
        <color theme="1"/>
        <rFont val="ＭＳ Ｐゴシック"/>
        <family val="3"/>
        <charset val="128"/>
      </rPr>
      <t>　　　　</t>
    </r>
    <r>
      <rPr>
        <sz val="10"/>
        <color theme="1"/>
        <rFont val="Arial"/>
        <family val="2"/>
      </rPr>
      <t>Please report the substances containing in the packaging with the same standard (threshold).</t>
    </r>
    <phoneticPr fontId="5"/>
  </si>
  <si>
    <r>
      <rPr>
        <sz val="10"/>
        <color theme="1"/>
        <rFont val="ＭＳ Ｐゴシック"/>
        <family val="3"/>
        <charset val="128"/>
      </rPr>
      <t>　　　　</t>
    </r>
    <r>
      <rPr>
        <sz val="10"/>
        <color theme="1"/>
        <rFont val="Arial"/>
        <family val="2"/>
      </rPr>
      <t>However, the packaging is not applicable when it is clear that packaging will be discarded at Sharp site</t>
    </r>
    <phoneticPr fontId="5"/>
  </si>
  <si>
    <r>
      <rPr>
        <sz val="10"/>
        <color theme="1"/>
        <rFont val="ＭＳ Ｐゴシック"/>
        <family val="3"/>
        <charset val="128"/>
      </rPr>
      <t>　　　　</t>
    </r>
    <r>
      <rPr>
        <sz val="10"/>
        <color theme="1"/>
        <rFont val="Arial"/>
        <family val="2"/>
      </rPr>
      <t>and no possibility of migration and adulteration of object substances to the parts and the materials.</t>
    </r>
    <phoneticPr fontId="5"/>
  </si>
  <si>
    <t>Report on Chemical Substances Contained in the Product (ver.9.0)</t>
    <phoneticPr fontId="5"/>
  </si>
  <si>
    <t>(Former name: Report on Environmental Impact Substances Contained in the Product)</t>
  </si>
  <si>
    <t>We report the following verified results on the chemical substances.</t>
    <phoneticPr fontId="5"/>
  </si>
  <si>
    <r>
      <t>1</t>
    </r>
    <r>
      <rPr>
        <sz val="12"/>
        <rFont val="MS UI Gothic"/>
        <family val="3"/>
        <charset val="128"/>
      </rPr>
      <t>）</t>
    </r>
    <r>
      <rPr>
        <sz val="12"/>
        <rFont val="Arial"/>
        <family val="2"/>
      </rPr>
      <t xml:space="preserve"> SDP Part Code</t>
    </r>
    <phoneticPr fontId="5"/>
  </si>
  <si>
    <r>
      <t>2</t>
    </r>
    <r>
      <rPr>
        <sz val="12"/>
        <rFont val="MS UI Gothic"/>
        <family val="3"/>
        <charset val="128"/>
      </rPr>
      <t>）</t>
    </r>
    <r>
      <rPr>
        <sz val="12"/>
        <rFont val="Arial"/>
        <family val="2"/>
      </rPr>
      <t xml:space="preserve"> Product Name</t>
    </r>
    <phoneticPr fontId="5"/>
  </si>
  <si>
    <t>*1) Unit for calculating content rate is homogeneous material if not otherwise specified.</t>
    <phoneticPr fontId="5"/>
  </si>
  <si>
    <t>Content is 100ppm or less.  Not intentionally added.</t>
    <phoneticPr fontId="5"/>
  </si>
  <si>
    <t>Nickel and its compound</t>
  </si>
  <si>
    <t>Nickel and its compound</t>
    <phoneticPr fontId="5"/>
  </si>
  <si>
    <r>
      <t>Tris (2-chloroethyl) phosphate</t>
    </r>
    <r>
      <rPr>
        <sz val="11"/>
        <rFont val="ＭＳ Ｐゴシック"/>
        <family val="3"/>
        <charset val="128"/>
      </rPr>
      <t>（</t>
    </r>
    <r>
      <rPr>
        <sz val="11"/>
        <rFont val="Arial"/>
        <family val="2"/>
      </rPr>
      <t>TCEP</t>
    </r>
    <r>
      <rPr>
        <sz val="11"/>
        <rFont val="ＭＳ Ｐゴシック"/>
        <family val="3"/>
        <charset val="128"/>
      </rPr>
      <t>）</t>
    </r>
    <phoneticPr fontId="5"/>
  </si>
  <si>
    <r>
      <t>Tris(2-chloro-1-methylethyl) phosphate</t>
    </r>
    <r>
      <rPr>
        <sz val="11"/>
        <rFont val="ＭＳ Ｐゴシック"/>
        <family val="3"/>
        <charset val="128"/>
      </rPr>
      <t>（</t>
    </r>
    <r>
      <rPr>
        <sz val="11"/>
        <rFont val="Arial"/>
        <family val="2"/>
      </rPr>
      <t>TCPP</t>
    </r>
    <r>
      <rPr>
        <sz val="11"/>
        <rFont val="ＭＳ Ｐゴシック"/>
        <family val="3"/>
        <charset val="128"/>
      </rPr>
      <t>）</t>
    </r>
    <phoneticPr fontId="5"/>
  </si>
  <si>
    <r>
      <t>Tris(1,3-dichloro-2-propyl) phosphate</t>
    </r>
    <r>
      <rPr>
        <sz val="11"/>
        <rFont val="ＭＳ Ｐゴシック"/>
        <family val="3"/>
        <charset val="128"/>
      </rPr>
      <t>（</t>
    </r>
    <r>
      <rPr>
        <sz val="11"/>
        <rFont val="Arial"/>
        <family val="2"/>
      </rPr>
      <t>TDCPP</t>
    </r>
    <r>
      <rPr>
        <sz val="11"/>
        <rFont val="ＭＳ Ｐゴシック"/>
        <family val="3"/>
        <charset val="128"/>
      </rPr>
      <t>）</t>
    </r>
    <phoneticPr fontId="5"/>
  </si>
  <si>
    <t>22</t>
    <phoneticPr fontId="5"/>
  </si>
  <si>
    <t>Red phosphorus</t>
  </si>
  <si>
    <t xml:space="preserve">Content is 1000ppm or less. Not intentionally added.  </t>
    <phoneticPr fontId="5"/>
  </si>
  <si>
    <t>V.9.0 (revised on Sep., 2016)</t>
    <phoneticPr fontId="5"/>
  </si>
  <si>
    <t>Not used in the rinse process. (If the result in the item (2) is YES only, answer this item.) 
(Even if "Not used" is selected, that means you didn't use these substances to rinse process, describe rinse solution and method of the rinse process.)</t>
    <phoneticPr fontId="5"/>
  </si>
  <si>
    <r>
      <t>To: Sakai Display Products Corporation</t>
    </r>
    <r>
      <rPr>
        <u/>
        <sz val="12"/>
        <color theme="1"/>
        <rFont val="ＭＳ Ｐゴシック"/>
        <family val="3"/>
        <charset val="128"/>
      </rPr>
      <t>（</t>
    </r>
    <r>
      <rPr>
        <u/>
        <sz val="12"/>
        <color theme="1"/>
        <rFont val="Arial"/>
        <family val="2"/>
      </rPr>
      <t>SDP</t>
    </r>
    <r>
      <rPr>
        <u/>
        <sz val="12"/>
        <color theme="1"/>
        <rFont val="ＭＳ Ｐゴシック"/>
        <family val="3"/>
        <charset val="128"/>
      </rPr>
      <t>）</t>
    </r>
    <phoneticPr fontId="23"/>
  </si>
  <si>
    <t>We report the following verified results on the specific chemical substances contained in product:</t>
    <phoneticPr fontId="23"/>
  </si>
  <si>
    <r>
      <t>phosphorous</t>
    </r>
    <r>
      <rPr>
        <b/>
        <sz val="11"/>
        <rFont val="ＭＳ Ｐゴシック"/>
        <family val="3"/>
        <charset val="128"/>
      </rPr>
      <t>　</t>
    </r>
    <r>
      <rPr>
        <b/>
        <sz val="11"/>
        <rFont val="Arial"/>
        <family val="2"/>
      </rPr>
      <t>and its compound</t>
    </r>
    <phoneticPr fontId="23"/>
  </si>
  <si>
    <t>Not used/added "phosphorous flame retardant"</t>
    <phoneticPr fontId="5"/>
  </si>
  <si>
    <t>Not used/added "Red phosphorous"</t>
    <phoneticPr fontId="5"/>
  </si>
  <si>
    <t>(Required fields)Reason for "difficult to substitute" and Point of use</t>
    <phoneticPr fontId="5"/>
  </si>
  <si>
    <r>
      <t xml:space="preserve">Tris (2-chloroethyl ) phosphate </t>
    </r>
    <r>
      <rPr>
        <b/>
        <sz val="11"/>
        <rFont val="ＭＳ Ｐゴシック"/>
        <family val="3"/>
        <charset val="128"/>
      </rPr>
      <t>（</t>
    </r>
    <r>
      <rPr>
        <b/>
        <sz val="11"/>
        <rFont val="Arial"/>
        <family val="2"/>
      </rPr>
      <t>TCEP</t>
    </r>
    <r>
      <rPr>
        <b/>
        <sz val="11"/>
        <rFont val="ＭＳ Ｐゴシック"/>
        <family val="3"/>
        <charset val="128"/>
      </rPr>
      <t>）</t>
    </r>
    <phoneticPr fontId="5"/>
  </si>
  <si>
    <r>
      <t xml:space="preserve">Tris (2-chloro-1-methylethyl ) phosphate </t>
    </r>
    <r>
      <rPr>
        <b/>
        <sz val="11"/>
        <rFont val="ＭＳ Ｐゴシック"/>
        <family val="3"/>
        <charset val="128"/>
      </rPr>
      <t>（</t>
    </r>
    <r>
      <rPr>
        <b/>
        <sz val="11"/>
        <rFont val="Arial"/>
        <family val="2"/>
      </rPr>
      <t>TCPP</t>
    </r>
    <r>
      <rPr>
        <b/>
        <sz val="11"/>
        <rFont val="ＭＳ Ｐゴシック"/>
        <family val="3"/>
        <charset val="128"/>
      </rPr>
      <t>）</t>
    </r>
    <phoneticPr fontId="5"/>
  </si>
  <si>
    <r>
      <t xml:space="preserve">Tris (1,3-dichloro-2-propyl ) phosphate </t>
    </r>
    <r>
      <rPr>
        <b/>
        <sz val="11"/>
        <rFont val="ＭＳ Ｐゴシック"/>
        <family val="3"/>
        <charset val="128"/>
      </rPr>
      <t>（</t>
    </r>
    <r>
      <rPr>
        <b/>
        <sz val="11"/>
        <rFont val="Arial"/>
        <family val="2"/>
      </rPr>
      <t>TDCPP</t>
    </r>
    <r>
      <rPr>
        <b/>
        <sz val="11"/>
        <rFont val="ＭＳ Ｐゴシック"/>
        <family val="3"/>
        <charset val="128"/>
      </rPr>
      <t>）</t>
    </r>
    <phoneticPr fontId="5"/>
  </si>
  <si>
    <t>(1)</t>
    <phoneticPr fontId="5"/>
  </si>
  <si>
    <t>(2)</t>
    <phoneticPr fontId="5"/>
  </si>
  <si>
    <t>(3)</t>
  </si>
  <si>
    <t>Banned</t>
    <phoneticPr fontId="5"/>
  </si>
  <si>
    <t>Usable</t>
    <phoneticPr fontId="5"/>
  </si>
  <si>
    <t>Used in plastic or rubber.</t>
    <phoneticPr fontId="5"/>
  </si>
  <si>
    <t>Used in the other than the above (1).</t>
    <phoneticPr fontId="5"/>
  </si>
  <si>
    <t>Used in the above (1) , and it is difficult to substitute, and a permission from the adoption decision department in SDP was obtained</t>
    <phoneticPr fontId="5"/>
  </si>
  <si>
    <t>(Required fields) Reason for "difficult to substitute" and Point of use</t>
    <phoneticPr fontId="5"/>
  </si>
  <si>
    <t>Red phosphorus</t>
    <phoneticPr fontId="5"/>
  </si>
  <si>
    <t>（　　　　　　　　　　　　　　　　　　　　　　　　　　　　　　　　　　　　　　　　　  　　　　　　　　　　　　　　　　　　　　　　）</t>
    <phoneticPr fontId="5"/>
  </si>
  <si>
    <t>Revision point from ver.8.1</t>
    <phoneticPr fontId="5"/>
  </si>
  <si>
    <t>This report name was changed from "Report on Environmental Impact Substances Contained in the Product" to "Report on Chemical Substances Contained in the Product (ver.9.0)".</t>
    <phoneticPr fontId="5"/>
  </si>
  <si>
    <t>Ver.8.0 , Ver.8.1</t>
    <phoneticPr fontId="5"/>
  </si>
  <si>
    <t>Ver.9.0</t>
    <phoneticPr fontId="5"/>
  </si>
  <si>
    <t>No.</t>
    <phoneticPr fontId="5"/>
  </si>
  <si>
    <t>Hexavalent chromium compound</t>
    <phoneticPr fontId="68"/>
  </si>
  <si>
    <t>&lt;-</t>
    <phoneticPr fontId="5"/>
  </si>
  <si>
    <t>Cadmium and its  compound</t>
    <phoneticPr fontId="5"/>
  </si>
  <si>
    <t>Lead and its compound</t>
    <phoneticPr fontId="5"/>
  </si>
  <si>
    <t>Mercury and its compound</t>
    <phoneticPr fontId="5"/>
  </si>
  <si>
    <t>Polychlorinated naphthalenes</t>
    <phoneticPr fontId="5"/>
  </si>
  <si>
    <t>Phenol,2-(2H-benzotriazol-2-yl)-4,6-bis(1,1-dimethylethyl)</t>
    <phoneticPr fontId="5"/>
  </si>
  <si>
    <t>Hexabromocyclododecane (HBCDD)</t>
    <phoneticPr fontId="5"/>
  </si>
  <si>
    <t>Changed content rates from 1000ppm to 100ppm in Check point.
(in accordance with revision of EU POPs regulation)</t>
    <phoneticPr fontId="5"/>
  </si>
  <si>
    <t>Phthalates</t>
    <phoneticPr fontId="5"/>
  </si>
  <si>
    <t>Perfluorooctane sulfonate (PFOSs)</t>
    <phoneticPr fontId="5"/>
  </si>
  <si>
    <t>Changed Substance name.
(matched the description of base legal (EU REACH Annex XVII))</t>
    <phoneticPr fontId="5"/>
  </si>
  <si>
    <t>Boric acid</t>
    <phoneticPr fontId="5"/>
  </si>
  <si>
    <t>Disodium tetraborate, anhydrous, Tetraboron disodium heptaoxide, hydrate</t>
    <phoneticPr fontId="5"/>
  </si>
  <si>
    <t>Perfluorooctanoic acid (PFOA) and its salts and esters of PFOA</t>
    <phoneticPr fontId="5"/>
  </si>
  <si>
    <t>Changed "Reason for difficult to substitute" to required fields</t>
    <phoneticPr fontId="5"/>
  </si>
  <si>
    <t>Tris (2-chloroethyl) phosphate (TCEP)</t>
    <phoneticPr fontId="5"/>
  </si>
  <si>
    <t>Added substance abbreviation.</t>
    <phoneticPr fontId="5"/>
  </si>
  <si>
    <t>Tris(2-chloro-1-methylethyl) phosphate (TCPP)</t>
    <phoneticPr fontId="5"/>
  </si>
  <si>
    <t>Tris(1,3-dichloro-2-propyl) phosphate (TDCPP)</t>
    <phoneticPr fontId="5"/>
  </si>
  <si>
    <t>Polycyclic aromatic hydrocarbons (PAHs)</t>
    <phoneticPr fontId="5"/>
  </si>
  <si>
    <t>Benzenamine, N-phenyl-, reaction products with styrene and 2,4,4-trimethylpentene (BNST)</t>
    <phoneticPr fontId="5"/>
  </si>
  <si>
    <t>-</t>
    <phoneticPr fontId="5"/>
  </si>
  <si>
    <t>Tilt phrase was changed from "Environmental Impact Substances" to "Specific Chemical Substances" .</t>
    <phoneticPr fontId="5"/>
  </si>
  <si>
    <r>
      <t xml:space="preserve">2. </t>
    </r>
    <r>
      <rPr>
        <sz val="10"/>
        <color theme="1"/>
        <rFont val="Arial"/>
        <family val="2"/>
      </rPr>
      <t>Verified results</t>
    </r>
    <phoneticPr fontId="5"/>
  </si>
  <si>
    <t xml:space="preserve">Phosphorus and its compound </t>
    <phoneticPr fontId="5"/>
  </si>
  <si>
    <t>←</t>
  </si>
  <si>
    <t>Note</t>
    <phoneticPr fontId="5"/>
  </si>
  <si>
    <r>
      <rPr>
        <sz val="10"/>
        <color theme="1"/>
        <rFont val="ＭＳ Ｐゴシック"/>
        <family val="3"/>
        <charset val="128"/>
      </rPr>
      <t>「</t>
    </r>
    <r>
      <rPr>
        <sz val="10"/>
        <color theme="1"/>
        <rFont val="Arial"/>
        <family val="2"/>
      </rPr>
      <t xml:space="preserve">C. For Specific Chemical Substances contained in product for SDP </t>
    </r>
    <r>
      <rPr>
        <sz val="10"/>
        <color theme="1"/>
        <rFont val="ＭＳ Ｐゴシック"/>
        <family val="3"/>
        <charset val="128"/>
      </rPr>
      <t>」　</t>
    </r>
    <r>
      <rPr>
        <sz val="10"/>
        <color theme="1"/>
        <rFont val="Arial"/>
        <family val="2"/>
      </rPr>
      <t>Sheet</t>
    </r>
    <phoneticPr fontId="5"/>
  </si>
  <si>
    <r>
      <t xml:space="preserve">Notes * 1) </t>
    </r>
    <r>
      <rPr>
        <sz val="10"/>
        <color rgb="FF222222"/>
        <rFont val="ＭＳ Ｐゴシック"/>
        <family val="3"/>
        <charset val="128"/>
      </rPr>
      <t>～</t>
    </r>
    <r>
      <rPr>
        <sz val="10"/>
        <color rgb="FF222222"/>
        <rFont val="Arial"/>
        <family val="2"/>
      </rPr>
      <t xml:space="preserve">* 4) </t>
    </r>
    <r>
      <rPr>
        <sz val="10"/>
        <color rgb="FF222222"/>
        <rFont val="Arial"/>
        <family val="2"/>
      </rPr>
      <t>whose locations were modified to near the noted point.</t>
    </r>
    <phoneticPr fontId="5"/>
  </si>
  <si>
    <t>SDP requires your reply, only if your product clearly applies to "insulating resin contacted with the conductive part where the electrode is exposed  (plug, connector, etc.)".</t>
    <phoneticPr fontId="5"/>
  </si>
  <si>
    <t>Present / Not present</t>
    <phoneticPr fontId="5"/>
  </si>
  <si>
    <t>To: Sakai Display Products Corporation(SDP)</t>
    <phoneticPr fontId="5"/>
  </si>
  <si>
    <t>Date (yyyy/mm/dd) :</t>
    <phoneticPr fontId="5"/>
  </si>
  <si>
    <t>Company Name :</t>
    <phoneticPr fontId="23"/>
  </si>
  <si>
    <t>Department :</t>
    <phoneticPr fontId="23"/>
  </si>
  <si>
    <t>Note) When the result shows “Not Applicable”, the product is not adopted by SDP in principle.</t>
  </si>
  <si>
    <t>When the result shows "Not Applicable", we complete the A2-Appendix where the use of each substance is detailed and attach it.</t>
  </si>
  <si>
    <t>When the result shows "Not Applicable", we complete the B2-Appendix where the use of each substance is detailed and attach it.</t>
  </si>
  <si>
    <t>( Signature or Seal )</t>
    <phoneticPr fontId="5"/>
  </si>
  <si>
    <r>
      <t>*4) Scoped substances CAS No.</t>
    </r>
    <r>
      <rPr>
        <sz val="10"/>
        <rFont val="ＭＳ Ｐゴシック"/>
        <family val="3"/>
        <charset val="128"/>
      </rPr>
      <t>（</t>
    </r>
    <r>
      <rPr>
        <sz val="10"/>
        <rFont val="Arial"/>
        <family val="2"/>
      </rPr>
      <t>50-32-8</t>
    </r>
    <r>
      <rPr>
        <sz val="10"/>
        <rFont val="ＭＳ Ｐゴシック"/>
        <family val="3"/>
        <charset val="128"/>
      </rPr>
      <t>、</t>
    </r>
    <r>
      <rPr>
        <sz val="10"/>
        <rFont val="Arial"/>
        <family val="2"/>
      </rPr>
      <t>192-97-2</t>
    </r>
    <r>
      <rPr>
        <sz val="10"/>
        <rFont val="ＭＳ Ｐゴシック"/>
        <family val="3"/>
        <charset val="128"/>
      </rPr>
      <t>、</t>
    </r>
    <r>
      <rPr>
        <sz val="10"/>
        <rFont val="Arial"/>
        <family val="2"/>
      </rPr>
      <t>56-55-3</t>
    </r>
    <r>
      <rPr>
        <sz val="10"/>
        <rFont val="ＭＳ Ｐゴシック"/>
        <family val="3"/>
        <charset val="128"/>
      </rPr>
      <t>、</t>
    </r>
    <r>
      <rPr>
        <sz val="10"/>
        <rFont val="Arial"/>
        <family val="2"/>
      </rPr>
      <t>218-01-9</t>
    </r>
    <r>
      <rPr>
        <sz val="10"/>
        <rFont val="ＭＳ Ｐゴシック"/>
        <family val="3"/>
        <charset val="128"/>
      </rPr>
      <t>、</t>
    </r>
    <r>
      <rPr>
        <sz val="10"/>
        <rFont val="Arial"/>
        <family val="2"/>
      </rPr>
      <t>205-99-2</t>
    </r>
    <r>
      <rPr>
        <sz val="10"/>
        <rFont val="ＭＳ Ｐゴシック"/>
        <family val="3"/>
        <charset val="128"/>
      </rPr>
      <t>、</t>
    </r>
    <r>
      <rPr>
        <sz val="10"/>
        <rFont val="Arial"/>
        <family val="2"/>
      </rPr>
      <t>205-82-3</t>
    </r>
    <r>
      <rPr>
        <sz val="10"/>
        <rFont val="ＭＳ Ｐゴシック"/>
        <family val="3"/>
        <charset val="128"/>
      </rPr>
      <t>、</t>
    </r>
    <r>
      <rPr>
        <sz val="10"/>
        <rFont val="Arial"/>
        <family val="2"/>
      </rPr>
      <t>207-08-9</t>
    </r>
    <r>
      <rPr>
        <sz val="10"/>
        <rFont val="ＭＳ Ｐゴシック"/>
        <family val="3"/>
        <charset val="128"/>
      </rPr>
      <t>、</t>
    </r>
    <r>
      <rPr>
        <sz val="10"/>
        <rFont val="Arial"/>
        <family val="2"/>
      </rPr>
      <t>53-70-3</t>
    </r>
    <r>
      <rPr>
        <sz val="10"/>
        <rFont val="ＭＳ Ｐゴシック"/>
        <family val="3"/>
        <charset val="128"/>
      </rPr>
      <t>）</t>
    </r>
    <r>
      <rPr>
        <sz val="10"/>
        <rFont val="Arial"/>
        <family val="2"/>
      </rPr>
      <t>.</t>
    </r>
    <phoneticPr fontId="5"/>
  </si>
  <si>
    <t>*1) Regarding Ozone-depleting substances, scoped substances are CFC, 1,1,1-trichloroethane, Carbon tetrachloride, 
      Bromochloromethane, Halon, HBFC and HCFC.</t>
    <phoneticPr fontId="5"/>
  </si>
  <si>
    <t xml:space="preserve"> C. For Specific Chemical Substances contained 
                                                        in product for SDP </t>
    <phoneticPr fontId="23"/>
  </si>
  <si>
    <t>Date:</t>
    <phoneticPr fontId="23"/>
  </si>
  <si>
    <t>Company Name:</t>
    <phoneticPr fontId="23"/>
  </si>
  <si>
    <t>Department:</t>
    <phoneticPr fontId="23"/>
  </si>
  <si>
    <r>
      <t>1</t>
    </r>
    <r>
      <rPr>
        <sz val="11"/>
        <color theme="1"/>
        <rFont val="ＭＳ Ｐゴシック"/>
        <family val="3"/>
        <charset val="128"/>
      </rPr>
      <t>）</t>
    </r>
    <r>
      <rPr>
        <sz val="11"/>
        <color theme="1"/>
        <rFont val="Arial"/>
        <family val="2"/>
      </rPr>
      <t xml:space="preserve"> </t>
    </r>
    <r>
      <rPr>
        <sz val="11"/>
        <color theme="1"/>
        <rFont val="Arial"/>
        <family val="2"/>
      </rPr>
      <t>Product Name</t>
    </r>
    <phoneticPr fontId="23"/>
  </si>
  <si>
    <t>Added as a voluntary standard.</t>
    <phoneticPr fontId="5"/>
  </si>
  <si>
    <r>
      <t>(Deleted</t>
    </r>
    <r>
      <rPr>
        <sz val="10"/>
        <color theme="1"/>
        <rFont val="ＭＳ Ｐゴシック"/>
        <family val="3"/>
        <charset val="128"/>
      </rPr>
      <t>)</t>
    </r>
    <phoneticPr fontId="5"/>
  </si>
  <si>
    <t>Deleted as a voluntary standard.</t>
    <phoneticPr fontId="5"/>
  </si>
  <si>
    <t>　</t>
    <phoneticPr fontId="5"/>
  </si>
</sst>
</file>

<file path=xl/styles.xml><?xml version="1.0" encoding="utf-8"?>
<styleSheet xmlns="http://schemas.openxmlformats.org/spreadsheetml/2006/main">
  <numFmts count="1">
    <numFmt numFmtId="176" formatCode="yyyy/mm/dd"/>
  </numFmts>
  <fonts count="72">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Arial"/>
      <family val="2"/>
    </font>
    <font>
      <sz val="6"/>
      <name val="MS UI Gothic"/>
      <family val="3"/>
      <charset val="128"/>
    </font>
    <font>
      <sz val="11"/>
      <color indexed="8"/>
      <name val="Arial"/>
      <family val="2"/>
    </font>
    <font>
      <sz val="11"/>
      <color indexed="8"/>
      <name val="MS UI Gothic"/>
      <family val="3"/>
      <charset val="128"/>
    </font>
    <font>
      <sz val="9"/>
      <color theme="1"/>
      <name val="Arial"/>
      <family val="2"/>
    </font>
    <font>
      <sz val="9"/>
      <name val="Arial"/>
      <family val="2"/>
    </font>
    <font>
      <sz val="9"/>
      <color rgb="FF000000"/>
      <name val="Arial"/>
      <family val="2"/>
    </font>
    <font>
      <sz val="6"/>
      <name val="MS UI Gothic"/>
      <family val="2"/>
      <charset val="128"/>
    </font>
    <font>
      <sz val="8"/>
      <color theme="1"/>
      <name val="Arial"/>
      <family val="2"/>
    </font>
    <font>
      <sz val="8"/>
      <color rgb="FF000000"/>
      <name val="Arial"/>
      <family val="2"/>
    </font>
    <font>
      <sz val="10"/>
      <color theme="1"/>
      <name val="Arial"/>
      <family val="2"/>
    </font>
    <font>
      <sz val="10.5"/>
      <name val="Arial"/>
      <family val="2"/>
    </font>
    <font>
      <sz val="10.5"/>
      <color theme="1"/>
      <name val="Arial"/>
      <family val="2"/>
    </font>
    <font>
      <sz val="10"/>
      <name val="Arial"/>
      <family val="2"/>
    </font>
    <font>
      <sz val="11"/>
      <name val="ＭＳ Ｐゴシック"/>
      <family val="3"/>
      <charset val="128"/>
    </font>
    <font>
      <sz val="8"/>
      <name val="Arial"/>
      <family val="2"/>
    </font>
    <font>
      <sz val="11"/>
      <name val="MS UI Gothic"/>
      <family val="3"/>
      <charset val="128"/>
    </font>
    <font>
      <sz val="10"/>
      <name val="MS UI Gothic"/>
      <family val="3"/>
      <charset val="128"/>
    </font>
    <font>
      <sz val="10"/>
      <name val="ＭＳ Ｐゴシック"/>
      <family val="3"/>
      <charset val="128"/>
    </font>
    <font>
      <sz val="6"/>
      <name val="ＭＳ Ｐゴシック"/>
      <family val="3"/>
      <charset val="128"/>
    </font>
    <font>
      <sz val="11"/>
      <name val="Arial"/>
      <family val="2"/>
    </font>
    <font>
      <b/>
      <sz val="11"/>
      <name val="Arial"/>
      <family val="2"/>
    </font>
    <font>
      <b/>
      <sz val="11"/>
      <name val="MS UI Gothic"/>
      <family val="3"/>
      <charset val="128"/>
    </font>
    <font>
      <b/>
      <sz val="9"/>
      <name val="Arial"/>
      <family val="2"/>
    </font>
    <font>
      <b/>
      <u/>
      <sz val="13"/>
      <name val="Arial"/>
      <family val="2"/>
    </font>
    <font>
      <b/>
      <u/>
      <sz val="9"/>
      <name val="Arial"/>
      <family val="2"/>
    </font>
    <font>
      <sz val="8.5"/>
      <name val="Arial"/>
      <family val="2"/>
    </font>
    <font>
      <b/>
      <u/>
      <sz val="11"/>
      <name val="Arial"/>
      <family val="2"/>
    </font>
    <font>
      <u/>
      <sz val="10"/>
      <color theme="10"/>
      <name val="MS UI Gothic"/>
      <family val="3"/>
      <charset val="128"/>
    </font>
    <font>
      <b/>
      <u/>
      <sz val="8"/>
      <name val="Arial"/>
      <family val="2"/>
    </font>
    <font>
      <sz val="9.5"/>
      <name val="Arial"/>
      <family val="2"/>
    </font>
    <font>
      <sz val="11"/>
      <color indexed="8"/>
      <name val="ＭＳ Ｐゴシック"/>
      <family val="3"/>
      <charset val="128"/>
    </font>
    <font>
      <b/>
      <sz val="10"/>
      <name val="Arial"/>
      <family val="2"/>
    </font>
    <font>
      <b/>
      <sz val="20"/>
      <name val="Arial"/>
      <family val="2"/>
    </font>
    <font>
      <b/>
      <u/>
      <sz val="11"/>
      <color theme="1"/>
      <name val="Arial"/>
      <family val="2"/>
    </font>
    <font>
      <b/>
      <sz val="15.5"/>
      <color theme="1"/>
      <name val="Arial"/>
      <family val="2"/>
    </font>
    <font>
      <b/>
      <sz val="12"/>
      <color theme="1"/>
      <name val="Arial"/>
      <family val="2"/>
    </font>
    <font>
      <sz val="12"/>
      <color theme="1"/>
      <name val="Arial"/>
      <family val="2"/>
    </font>
    <font>
      <b/>
      <sz val="11"/>
      <color theme="1"/>
      <name val="Arial"/>
      <family val="2"/>
    </font>
    <font>
      <b/>
      <sz val="10"/>
      <color theme="1"/>
      <name val="Arial"/>
      <family val="2"/>
    </font>
    <font>
      <sz val="9"/>
      <name val="ＭＳ Ｐゴシック"/>
      <family val="3"/>
      <charset val="128"/>
    </font>
    <font>
      <b/>
      <sz val="10"/>
      <name val="ＭＳ Ｐゴシック"/>
      <family val="3"/>
      <charset val="128"/>
    </font>
    <font>
      <b/>
      <sz val="11"/>
      <name val="ＭＳ Ｐゴシック"/>
      <family val="3"/>
      <charset val="128"/>
    </font>
    <font>
      <b/>
      <sz val="11"/>
      <color theme="0"/>
      <name val="Arial"/>
      <family val="2"/>
    </font>
    <font>
      <b/>
      <sz val="10"/>
      <color rgb="FFFF0000"/>
      <name val="Arial"/>
      <family val="2"/>
    </font>
    <font>
      <i/>
      <sz val="8"/>
      <name val="Arial"/>
      <family val="2"/>
    </font>
    <font>
      <b/>
      <sz val="11"/>
      <name val="ＭＳ Ｐゴシック"/>
      <family val="3"/>
      <charset val="128"/>
      <scheme val="major"/>
    </font>
    <font>
      <sz val="12"/>
      <name val="Arial"/>
      <family val="2"/>
    </font>
    <font>
      <sz val="12"/>
      <name val="MS UI Gothic"/>
      <family val="3"/>
      <charset val="128"/>
    </font>
    <font>
      <sz val="11"/>
      <color theme="1"/>
      <name val="ＭＳ Ｐゴシック"/>
      <family val="3"/>
      <charset val="128"/>
    </font>
    <font>
      <b/>
      <u/>
      <sz val="11"/>
      <color theme="1"/>
      <name val="ＭＳ Ｐゴシック"/>
      <family val="3"/>
      <charset val="128"/>
    </font>
    <font>
      <b/>
      <sz val="11"/>
      <color rgb="FFFF0000"/>
      <name val="Arial"/>
      <family val="2"/>
    </font>
    <font>
      <b/>
      <sz val="16"/>
      <name val="Arial"/>
      <family val="2"/>
    </font>
    <font>
      <b/>
      <u/>
      <sz val="10"/>
      <name val="Arial"/>
      <family val="2"/>
    </font>
    <font>
      <b/>
      <sz val="13"/>
      <name val="Arial"/>
      <family val="2"/>
    </font>
    <font>
      <sz val="10"/>
      <name val="ＭＳ Ｐゴシック"/>
      <family val="2"/>
      <scheme val="major"/>
    </font>
    <font>
      <sz val="11"/>
      <name val="ＭＳ Ｐゴシック"/>
      <family val="2"/>
      <scheme val="major"/>
    </font>
    <font>
      <sz val="10"/>
      <name val="ＭＳ Ｐゴシック"/>
      <family val="3"/>
      <charset val="128"/>
      <scheme val="major"/>
    </font>
    <font>
      <vertAlign val="superscript"/>
      <sz val="11"/>
      <name val="Arial"/>
      <family val="2"/>
    </font>
    <font>
      <u/>
      <sz val="12"/>
      <color theme="1"/>
      <name val="Arial"/>
      <family val="2"/>
    </font>
    <font>
      <u/>
      <sz val="12"/>
      <color theme="1"/>
      <name val="ＭＳ Ｐゴシック"/>
      <family val="3"/>
      <charset val="128"/>
    </font>
    <font>
      <b/>
      <sz val="16"/>
      <color theme="1"/>
      <name val="Arial"/>
      <family val="2"/>
    </font>
    <font>
      <sz val="10"/>
      <color theme="1"/>
      <name val="ＭＳ Ｐゴシック"/>
      <family val="3"/>
      <charset val="128"/>
    </font>
    <font>
      <u/>
      <sz val="10"/>
      <name val="Arial"/>
      <family val="2"/>
    </font>
    <font>
      <sz val="6"/>
      <name val="ＭＳ Ｐゴシック"/>
      <family val="2"/>
      <charset val="128"/>
      <scheme val="minor"/>
    </font>
    <font>
      <sz val="10"/>
      <color rgb="FF222222"/>
      <name val="Arial"/>
      <family val="2"/>
    </font>
    <font>
      <sz val="10"/>
      <color rgb="FF222222"/>
      <name val="ＭＳ Ｐゴシック"/>
      <family val="3"/>
      <charset val="128"/>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62">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8">
    <xf numFmtId="0" fontId="0" fillId="0" borderId="0">
      <alignment vertical="center"/>
    </xf>
    <xf numFmtId="0" fontId="17" fillId="0" borderId="0"/>
    <xf numFmtId="0" fontId="18" fillId="0" borderId="0">
      <alignment vertical="center"/>
    </xf>
    <xf numFmtId="0" fontId="18" fillId="0" borderId="0">
      <alignment vertical="center"/>
    </xf>
    <xf numFmtId="0" fontId="32" fillId="0" borderId="0" applyNumberFormat="0" applyFill="0" applyBorder="0" applyAlignment="0" applyProtection="0">
      <alignment vertical="top"/>
      <protection locked="0"/>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4" fillId="2" borderId="0" xfId="0" applyFont="1" applyFill="1" applyAlignment="1"/>
    <xf numFmtId="0" fontId="4" fillId="2" borderId="0" xfId="0" quotePrefix="1" applyFont="1" applyFill="1" applyAlignment="1">
      <alignment horizontal="right"/>
    </xf>
    <xf numFmtId="0" fontId="6" fillId="2" borderId="0" xfId="0" applyFont="1" applyFill="1" applyAlignment="1"/>
    <xf numFmtId="49" fontId="4" fillId="2" borderId="0" xfId="0" applyNumberFormat="1" applyFont="1" applyFill="1" applyAlignment="1"/>
    <xf numFmtId="0" fontId="4" fillId="2" borderId="0" xfId="0" applyFont="1" applyFill="1" applyAlignment="1">
      <alignment horizontal="right"/>
    </xf>
    <xf numFmtId="0" fontId="8" fillId="2" borderId="2" xfId="0" applyFont="1" applyFill="1" applyBorder="1" applyAlignment="1"/>
    <xf numFmtId="0" fontId="8" fillId="2" borderId="3" xfId="0" applyFont="1" applyFill="1" applyBorder="1" applyAlignment="1"/>
    <xf numFmtId="0" fontId="9" fillId="2" borderId="4" xfId="0" applyFont="1" applyFill="1" applyBorder="1">
      <alignment vertical="center"/>
    </xf>
    <xf numFmtId="0" fontId="8" fillId="2" borderId="5" xfId="0" applyFont="1" applyFill="1" applyBorder="1" applyAlignment="1"/>
    <xf numFmtId="0" fontId="9" fillId="2" borderId="4" xfId="0" applyFont="1" applyFill="1" applyBorder="1" applyAlignment="1">
      <alignment horizontal="left" vertical="center"/>
    </xf>
    <xf numFmtId="0" fontId="8" fillId="2" borderId="0" xfId="0" applyFont="1" applyFill="1" applyBorder="1" applyAlignment="1"/>
    <xf numFmtId="0" fontId="8" fillId="2" borderId="6" xfId="0" applyFont="1" applyFill="1" applyBorder="1" applyAlignment="1"/>
    <xf numFmtId="0" fontId="8" fillId="2" borderId="7" xfId="0" applyFont="1" applyFill="1" applyBorder="1" applyAlignment="1"/>
    <xf numFmtId="0" fontId="9" fillId="2" borderId="6" xfId="0" applyFont="1" applyFill="1" applyBorder="1" applyAlignment="1">
      <alignment horizontal="left" vertical="center"/>
    </xf>
    <xf numFmtId="0" fontId="8" fillId="2" borderId="8" xfId="0" applyFont="1" applyFill="1" applyBorder="1" applyAlignment="1"/>
    <xf numFmtId="0" fontId="9" fillId="2" borderId="9" xfId="0" applyFont="1" applyFill="1" applyBorder="1">
      <alignment vertical="center"/>
    </xf>
    <xf numFmtId="0" fontId="8" fillId="2" borderId="10" xfId="0" applyFont="1" applyFill="1" applyBorder="1" applyAlignment="1"/>
    <xf numFmtId="0" fontId="9" fillId="2" borderId="11" xfId="0" applyFont="1" applyFill="1" applyBorder="1" applyAlignment="1">
      <alignment horizontal="left" vertical="center"/>
    </xf>
    <xf numFmtId="49" fontId="10" fillId="2" borderId="13" xfId="0" applyNumberFormat="1" applyFont="1" applyFill="1" applyBorder="1" applyAlignment="1">
      <alignment horizontal="center" vertical="center" wrapText="1"/>
    </xf>
    <xf numFmtId="0" fontId="8" fillId="2" borderId="6" xfId="0" applyFont="1" applyFill="1" applyBorder="1" applyAlignment="1">
      <alignment horizontal="left" vertical="center"/>
    </xf>
    <xf numFmtId="0" fontId="10" fillId="2" borderId="11" xfId="0" applyFont="1" applyFill="1" applyBorder="1" applyAlignment="1">
      <alignment vertical="center"/>
    </xf>
    <xf numFmtId="0" fontId="8" fillId="2" borderId="13" xfId="0" applyFont="1" applyFill="1" applyBorder="1" applyAlignment="1">
      <alignment vertical="center"/>
    </xf>
    <xf numFmtId="0" fontId="8" fillId="2" borderId="12" xfId="0" applyFont="1" applyFill="1" applyBorder="1" applyAlignment="1">
      <alignment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12" fillId="2" borderId="0" xfId="0" applyFont="1" applyFill="1" applyBorder="1" applyAlignment="1">
      <alignment horizontal="left" vertical="center"/>
    </xf>
    <xf numFmtId="0" fontId="4" fillId="2" borderId="0" xfId="0" applyFont="1" applyFill="1" applyBorder="1" applyAlignment="1"/>
    <xf numFmtId="0" fontId="12" fillId="2" borderId="0" xfId="0" applyFont="1" applyFill="1" applyBorder="1" applyAlignment="1"/>
    <xf numFmtId="49" fontId="13" fillId="2" borderId="0" xfId="0" applyNumberFormat="1" applyFont="1" applyFill="1" applyBorder="1" applyAlignment="1">
      <alignment horizontal="center" vertical="center" wrapText="1"/>
    </xf>
    <xf numFmtId="0" fontId="4" fillId="2" borderId="0" xfId="0" applyFont="1" applyFill="1" applyAlignment="1">
      <alignment horizontal="left"/>
    </xf>
    <xf numFmtId="0" fontId="14" fillId="2" borderId="0" xfId="0" applyFont="1" applyFill="1" applyAlignment="1"/>
    <xf numFmtId="49" fontId="12" fillId="2" borderId="0" xfId="0" applyNumberFormat="1" applyFont="1" applyFill="1" applyAlignment="1"/>
    <xf numFmtId="0" fontId="16" fillId="2" borderId="0" xfId="0" applyFont="1" applyFill="1" applyAlignment="1"/>
    <xf numFmtId="0" fontId="17" fillId="2" borderId="0" xfId="3" applyFont="1" applyFill="1" applyAlignment="1" applyProtection="1">
      <alignment vertical="center"/>
    </xf>
    <xf numFmtId="0" fontId="24" fillId="2" borderId="0" xfId="0" applyFont="1" applyFill="1">
      <alignment vertical="center"/>
    </xf>
    <xf numFmtId="0" fontId="17" fillId="2" borderId="0" xfId="0" applyFont="1" applyFill="1" applyBorder="1" applyProtection="1">
      <alignment vertical="center"/>
    </xf>
    <xf numFmtId="0" fontId="15" fillId="2" borderId="0" xfId="0" applyFont="1" applyFill="1" applyBorder="1" applyProtection="1">
      <alignment vertical="center"/>
    </xf>
    <xf numFmtId="0" fontId="15" fillId="2" borderId="5" xfId="0" applyFont="1" applyFill="1" applyBorder="1" applyProtection="1">
      <alignment vertical="center"/>
    </xf>
    <xf numFmtId="0" fontId="19" fillId="2" borderId="0" xfId="0" applyFont="1" applyFill="1" applyBorder="1" applyProtection="1">
      <alignment vertical="center"/>
    </xf>
    <xf numFmtId="0" fontId="17" fillId="2" borderId="0" xfId="0" applyFont="1" applyFill="1" applyBorder="1" applyAlignment="1" applyProtection="1">
      <alignment vertical="center"/>
    </xf>
    <xf numFmtId="0" fontId="9" fillId="2" borderId="9" xfId="0" applyFont="1" applyFill="1" applyBorder="1" applyAlignment="1">
      <alignment horizontal="left" vertical="center"/>
    </xf>
    <xf numFmtId="0" fontId="8" fillId="2" borderId="14" xfId="0" applyFont="1" applyFill="1" applyBorder="1" applyAlignment="1"/>
    <xf numFmtId="0" fontId="38" fillId="2" borderId="0" xfId="0" applyFont="1" applyFill="1" applyAlignment="1">
      <alignment horizontal="left" vertical="center"/>
    </xf>
    <xf numFmtId="0" fontId="8" fillId="2" borderId="1" xfId="0" applyFont="1" applyFill="1" applyBorder="1" applyAlignment="1">
      <alignment horizontal="left"/>
    </xf>
    <xf numFmtId="49" fontId="8" fillId="2" borderId="2" xfId="0" applyNumberFormat="1" applyFont="1" applyFill="1" applyBorder="1" applyAlignment="1">
      <alignment horizontal="center"/>
    </xf>
    <xf numFmtId="0" fontId="8" fillId="2" borderId="4" xfId="0" applyFont="1" applyFill="1" applyBorder="1" applyAlignment="1"/>
    <xf numFmtId="0" fontId="8" fillId="2" borderId="4" xfId="0" applyFont="1" applyFill="1" applyBorder="1" applyAlignment="1">
      <alignment horizontal="left" vertical="center"/>
    </xf>
    <xf numFmtId="0" fontId="4" fillId="2" borderId="0" xfId="0" quotePrefix="1" applyFont="1" applyFill="1" applyAlignment="1"/>
    <xf numFmtId="0" fontId="16" fillId="2" borderId="0" xfId="0" applyFont="1" applyFill="1" applyAlignment="1">
      <alignment horizontal="center"/>
    </xf>
    <xf numFmtId="0" fontId="24" fillId="2" borderId="0" xfId="0" applyFont="1" applyFill="1" applyProtection="1">
      <alignment vertical="center"/>
    </xf>
    <xf numFmtId="0" fontId="24" fillId="2" borderId="0" xfId="0" applyFont="1" applyFill="1" applyBorder="1" applyProtection="1">
      <alignment vertical="center"/>
    </xf>
    <xf numFmtId="0" fontId="30" fillId="2" borderId="0" xfId="0" applyFont="1" applyFill="1" applyProtection="1">
      <alignment vertical="center"/>
    </xf>
    <xf numFmtId="0" fontId="4" fillId="2" borderId="0" xfId="2" applyFont="1" applyFill="1" applyProtection="1">
      <alignment vertical="center"/>
    </xf>
    <xf numFmtId="0" fontId="38" fillId="2" borderId="0" xfId="2" applyFont="1" applyFill="1" applyProtection="1">
      <alignment vertical="center"/>
    </xf>
    <xf numFmtId="56" fontId="4" fillId="2" borderId="0" xfId="2" quotePrefix="1" applyNumberFormat="1" applyFont="1" applyFill="1" applyAlignment="1" applyProtection="1">
      <alignment horizontal="right" vertical="center"/>
    </xf>
    <xf numFmtId="0" fontId="4" fillId="2" borderId="0" xfId="2" applyFont="1" applyFill="1" applyAlignment="1" applyProtection="1">
      <alignment horizontal="right" vertical="center"/>
    </xf>
    <xf numFmtId="0" fontId="40" fillId="2" borderId="0" xfId="2" applyFont="1" applyFill="1" applyBorder="1" applyProtection="1">
      <alignment vertical="center"/>
    </xf>
    <xf numFmtId="0" fontId="8" fillId="2" borderId="0" xfId="2" applyFont="1" applyFill="1" applyBorder="1" applyAlignment="1" applyProtection="1">
      <alignment horizontal="center" vertical="center" wrapText="1"/>
    </xf>
    <xf numFmtId="0" fontId="41" fillId="2" borderId="0" xfId="2" applyFont="1" applyFill="1" applyBorder="1" applyProtection="1">
      <alignment vertical="center"/>
    </xf>
    <xf numFmtId="0" fontId="4" fillId="2" borderId="0" xfId="2" applyFont="1" applyFill="1" applyBorder="1" applyAlignment="1" applyProtection="1">
      <alignment horizontal="center" vertical="center"/>
    </xf>
    <xf numFmtId="0" fontId="4" fillId="2" borderId="0" xfId="2" applyFont="1" applyFill="1" applyBorder="1" applyProtection="1">
      <alignment vertical="center"/>
    </xf>
    <xf numFmtId="0" fontId="4" fillId="2" borderId="0" xfId="2" applyFont="1" applyFill="1" applyBorder="1" applyAlignment="1" applyProtection="1">
      <alignment horizontal="left" vertical="center"/>
    </xf>
    <xf numFmtId="0" fontId="38" fillId="2" borderId="0" xfId="2" applyFont="1" applyFill="1" applyBorder="1" applyProtection="1">
      <alignment vertical="center"/>
    </xf>
    <xf numFmtId="0" fontId="12" fillId="2" borderId="0" xfId="2" applyFont="1" applyFill="1" applyProtection="1">
      <alignment vertical="center"/>
    </xf>
    <xf numFmtId="0" fontId="12" fillId="2" borderId="0" xfId="2" applyFont="1" applyFill="1" applyBorder="1" applyProtection="1">
      <alignment vertical="center"/>
    </xf>
    <xf numFmtId="0" fontId="12" fillId="2" borderId="0" xfId="2" applyFont="1" applyFill="1" applyBorder="1" applyAlignment="1" applyProtection="1">
      <alignment vertical="center"/>
    </xf>
    <xf numFmtId="0" fontId="12" fillId="2" borderId="0" xfId="2" applyFont="1" applyFill="1" applyBorder="1" applyAlignment="1" applyProtection="1">
      <alignment horizontal="center" vertical="center"/>
    </xf>
    <xf numFmtId="0" fontId="14" fillId="2" borderId="0" xfId="2" applyFont="1" applyFill="1" applyBorder="1" applyAlignment="1" applyProtection="1">
      <alignment horizontal="center" vertical="center"/>
    </xf>
    <xf numFmtId="0" fontId="14" fillId="2" borderId="24" xfId="2" applyFont="1" applyFill="1" applyBorder="1" applyAlignment="1" applyProtection="1">
      <alignment horizontal="center" vertical="center"/>
      <protection locked="0"/>
    </xf>
    <xf numFmtId="0" fontId="14" fillId="2" borderId="34" xfId="2" applyFont="1" applyFill="1" applyBorder="1" applyAlignment="1" applyProtection="1">
      <alignment horizontal="center" vertical="center"/>
      <protection locked="0"/>
    </xf>
    <xf numFmtId="0" fontId="8" fillId="2" borderId="14" xfId="2" applyFont="1" applyFill="1" applyBorder="1" applyAlignment="1" applyProtection="1">
      <alignment horizontal="right" vertical="center"/>
    </xf>
    <xf numFmtId="0" fontId="8" fillId="2" borderId="0" xfId="2" applyFont="1" applyFill="1" applyBorder="1" applyAlignment="1" applyProtection="1">
      <alignment horizontal="right" vertical="center"/>
    </xf>
    <xf numFmtId="0" fontId="14" fillId="0" borderId="0" xfId="0" applyFont="1" applyBorder="1">
      <alignment vertical="center"/>
    </xf>
    <xf numFmtId="0" fontId="14" fillId="0" borderId="0" xfId="0" applyFont="1" applyBorder="1" applyAlignment="1">
      <alignment vertical="center" wrapText="1"/>
    </xf>
    <xf numFmtId="0" fontId="48" fillId="0" borderId="0" xfId="0" applyFont="1" applyBorder="1" applyAlignment="1">
      <alignment horizontal="right" vertical="center"/>
    </xf>
    <xf numFmtId="0" fontId="14" fillId="0" borderId="0" xfId="0" applyFont="1">
      <alignment vertical="center"/>
    </xf>
    <xf numFmtId="0" fontId="40" fillId="0" borderId="0" xfId="0" applyFont="1" applyBorder="1">
      <alignment vertical="center"/>
    </xf>
    <xf numFmtId="0" fontId="17" fillId="4" borderId="23"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4" fillId="4" borderId="38"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39" xfId="0" applyFont="1" applyFill="1" applyBorder="1" applyAlignment="1">
      <alignment horizontal="center" vertical="center" wrapText="1"/>
    </xf>
    <xf numFmtId="0" fontId="14" fillId="0" borderId="4" xfId="0" applyFont="1" applyBorder="1">
      <alignment vertical="center"/>
    </xf>
    <xf numFmtId="0" fontId="14" fillId="0" borderId="40" xfId="0" applyFont="1" applyBorder="1" applyAlignment="1">
      <alignment vertical="center" wrapText="1"/>
    </xf>
    <xf numFmtId="0" fontId="14" fillId="0" borderId="41" xfId="0" applyFont="1" applyBorder="1">
      <alignment vertical="center"/>
    </xf>
    <xf numFmtId="0" fontId="14" fillId="0" borderId="24" xfId="0" applyFont="1" applyBorder="1">
      <alignment vertical="center"/>
    </xf>
    <xf numFmtId="0" fontId="14" fillId="0" borderId="19"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22" xfId="1" applyFont="1" applyFill="1" applyBorder="1" applyAlignment="1">
      <alignment vertical="center" wrapText="1"/>
    </xf>
    <xf numFmtId="0" fontId="14" fillId="0" borderId="22" xfId="0" applyFont="1" applyFill="1" applyBorder="1" applyAlignment="1">
      <alignment vertical="center" wrapText="1"/>
    </xf>
    <xf numFmtId="0" fontId="14" fillId="0" borderId="22" xfId="0" applyFont="1" applyFill="1" applyBorder="1" applyAlignment="1">
      <alignment horizontal="center" vertical="center" wrapText="1"/>
    </xf>
    <xf numFmtId="0" fontId="14" fillId="0" borderId="25" xfId="0" applyFont="1" applyBorder="1">
      <alignment vertical="center"/>
    </xf>
    <xf numFmtId="0" fontId="14" fillId="0" borderId="44" xfId="0"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8" xfId="0" applyFont="1" applyFill="1" applyBorder="1" applyAlignment="1">
      <alignment vertical="center" wrapText="1"/>
    </xf>
    <xf numFmtId="0" fontId="14" fillId="0" borderId="7" xfId="0" applyFont="1" applyFill="1" applyBorder="1">
      <alignment vertical="center"/>
    </xf>
    <xf numFmtId="0" fontId="14" fillId="0" borderId="19" xfId="0" applyFont="1" applyBorder="1" applyAlignment="1">
      <alignment horizontal="center" vertical="center" wrapText="1"/>
    </xf>
    <xf numFmtId="0" fontId="14" fillId="0" borderId="22" xfId="0" applyFont="1" applyBorder="1" applyAlignment="1">
      <alignment vertical="center" wrapText="1"/>
    </xf>
    <xf numFmtId="0" fontId="14" fillId="0" borderId="7" xfId="0" applyFont="1" applyFill="1" applyBorder="1" applyAlignment="1">
      <alignment vertical="center" wrapText="1"/>
    </xf>
    <xf numFmtId="0" fontId="14" fillId="0" borderId="34" xfId="0" applyFont="1" applyFill="1" applyBorder="1" applyAlignment="1">
      <alignment horizontal="center" vertical="center" wrapText="1"/>
    </xf>
    <xf numFmtId="0" fontId="14" fillId="0" borderId="0" xfId="0" applyFont="1" applyFill="1">
      <alignment vertical="center"/>
    </xf>
    <xf numFmtId="0" fontId="39" fillId="2" borderId="0" xfId="2" applyFont="1" applyFill="1" applyBorder="1" applyAlignment="1" applyProtection="1">
      <alignment horizontal="left" vertical="center"/>
    </xf>
    <xf numFmtId="49" fontId="10" fillId="2" borderId="7" xfId="0" applyNumberFormat="1" applyFont="1" applyFill="1" applyBorder="1" applyAlignment="1">
      <alignment horizontal="center" vertical="center" wrapText="1"/>
    </xf>
    <xf numFmtId="0" fontId="8" fillId="2" borderId="14" xfId="2" applyFont="1" applyFill="1" applyBorder="1" applyAlignment="1" applyProtection="1">
      <alignment horizontal="center" vertical="center" wrapText="1"/>
    </xf>
    <xf numFmtId="0" fontId="14" fillId="2" borderId="0" xfId="2" applyFont="1" applyFill="1" applyBorder="1" applyAlignment="1" applyProtection="1">
      <alignment horizontal="left" vertical="center" wrapText="1" indent="1"/>
    </xf>
    <xf numFmtId="0" fontId="17" fillId="2" borderId="0" xfId="0" applyFont="1" applyFill="1" applyBorder="1" applyAlignment="1" applyProtection="1">
      <alignment horizontal="center" vertical="center"/>
    </xf>
    <xf numFmtId="0" fontId="54" fillId="2" borderId="0" xfId="2" applyFont="1" applyFill="1" applyProtection="1">
      <alignment vertical="center"/>
    </xf>
    <xf numFmtId="0" fontId="9" fillId="2" borderId="0" xfId="0" applyFont="1" applyFill="1" applyBorder="1" applyProtection="1">
      <alignment vertical="center"/>
    </xf>
    <xf numFmtId="0" fontId="49" fillId="2" borderId="0" xfId="0" applyFont="1" applyFill="1" applyAlignment="1" applyProtection="1">
      <alignment horizontal="right" vertical="top"/>
    </xf>
    <xf numFmtId="0" fontId="28" fillId="2" borderId="0" xfId="0" applyFont="1" applyFill="1" applyProtection="1">
      <alignment vertical="center"/>
    </xf>
    <xf numFmtId="0" fontId="25" fillId="2" borderId="0" xfId="0" applyFont="1" applyFill="1" applyProtection="1">
      <alignment vertical="center"/>
    </xf>
    <xf numFmtId="0" fontId="31" fillId="2" borderId="0" xfId="0" applyFont="1" applyFill="1" applyProtection="1">
      <alignment vertical="center"/>
    </xf>
    <xf numFmtId="0" fontId="24" fillId="2" borderId="5" xfId="0" applyFont="1" applyFill="1" applyBorder="1" applyProtection="1">
      <alignment vertical="center"/>
    </xf>
    <xf numFmtId="0" fontId="17" fillId="2" borderId="0" xfId="0" applyFont="1" applyFill="1" applyBorder="1" applyAlignment="1" applyProtection="1">
      <alignment horizontal="center" vertical="center" wrapText="1"/>
    </xf>
    <xf numFmtId="0" fontId="8" fillId="0" borderId="0" xfId="6" applyFont="1" applyAlignment="1" applyProtection="1">
      <alignment horizontal="right" vertical="center"/>
    </xf>
    <xf numFmtId="0" fontId="19" fillId="2" borderId="0" xfId="0" applyFont="1" applyFill="1" applyBorder="1" applyAlignment="1" applyProtection="1">
      <alignment horizontal="right"/>
    </xf>
    <xf numFmtId="0" fontId="17" fillId="2" borderId="0" xfId="0" applyFont="1" applyFill="1" applyProtection="1">
      <alignment vertical="center"/>
    </xf>
    <xf numFmtId="0" fontId="19" fillId="2" borderId="0" xfId="0" applyFont="1" applyFill="1" applyAlignment="1" applyProtection="1">
      <alignment horizontal="center" vertical="center" shrinkToFit="1"/>
    </xf>
    <xf numFmtId="0" fontId="44" fillId="2" borderId="0" xfId="0" applyFont="1" applyFill="1" applyProtection="1">
      <alignment vertical="center"/>
    </xf>
    <xf numFmtId="0" fontId="9" fillId="2" borderId="0" xfId="0" applyFont="1" applyFill="1" applyProtection="1">
      <alignment vertical="center"/>
    </xf>
    <xf numFmtId="0" fontId="27" fillId="2" borderId="0" xfId="0" applyFont="1" applyFill="1" applyProtection="1">
      <alignment vertical="center"/>
    </xf>
    <xf numFmtId="0" fontId="29" fillId="2" borderId="0" xfId="0" applyFont="1" applyFill="1" applyProtection="1">
      <alignment vertical="center"/>
    </xf>
    <xf numFmtId="0" fontId="33" fillId="2" borderId="0" xfId="0" applyFont="1" applyFill="1" applyProtection="1">
      <alignment vertical="center"/>
    </xf>
    <xf numFmtId="0" fontId="24" fillId="2" borderId="0" xfId="0" applyFont="1" applyFill="1" applyAlignment="1" applyProtection="1">
      <alignment horizontal="center"/>
    </xf>
    <xf numFmtId="0" fontId="24" fillId="2" borderId="0" xfId="0" applyFont="1" applyFill="1" applyBorder="1" applyAlignment="1" applyProtection="1">
      <alignment horizontal="center"/>
    </xf>
    <xf numFmtId="0" fontId="17" fillId="2" borderId="0" xfId="0" applyFont="1" applyFill="1" applyAlignment="1" applyProtection="1"/>
    <xf numFmtId="0" fontId="17" fillId="2" borderId="0" xfId="0" applyFont="1" applyFill="1" applyAlignment="1" applyProtection="1">
      <alignment horizontal="right"/>
    </xf>
    <xf numFmtId="0" fontId="17" fillId="2" borderId="0" xfId="0" applyFont="1" applyFill="1" applyBorder="1" applyAlignment="1" applyProtection="1">
      <alignment horizontal="center"/>
    </xf>
    <xf numFmtId="0" fontId="17" fillId="2" borderId="0" xfId="0" applyFont="1" applyFill="1" applyAlignment="1" applyProtection="1">
      <alignment horizontal="center" vertical="center" shrinkToFit="1"/>
    </xf>
    <xf numFmtId="0" fontId="17" fillId="2" borderId="0" xfId="0" applyFont="1" applyFill="1" applyBorder="1" applyAlignment="1" applyProtection="1">
      <alignment horizontal="center" vertical="center" shrinkToFit="1"/>
    </xf>
    <xf numFmtId="0" fontId="43" fillId="2" borderId="0" xfId="2" applyFont="1" applyFill="1" applyProtection="1">
      <alignment vertical="center"/>
    </xf>
    <xf numFmtId="0" fontId="14" fillId="2" borderId="0" xfId="0" applyFont="1" applyFill="1" applyAlignment="1" applyProtection="1">
      <alignment horizontal="right"/>
    </xf>
    <xf numFmtId="0" fontId="4" fillId="2" borderId="0" xfId="2" applyFont="1" applyFill="1" applyAlignment="1" applyProtection="1">
      <alignment vertical="center"/>
    </xf>
    <xf numFmtId="0" fontId="4" fillId="2" borderId="0" xfId="2" quotePrefix="1" applyFont="1" applyFill="1" applyAlignment="1" applyProtection="1">
      <alignment horizontal="center" vertical="center"/>
    </xf>
    <xf numFmtId="0" fontId="17" fillId="2" borderId="0" xfId="0" quotePrefix="1" applyFont="1" applyFill="1" applyAlignment="1" applyProtection="1">
      <alignment horizontal="center" vertical="center"/>
    </xf>
    <xf numFmtId="0" fontId="17" fillId="2" borderId="0" xfId="0" applyFont="1" applyFill="1" applyAlignment="1" applyProtection="1">
      <alignment horizontal="center" vertical="center"/>
    </xf>
    <xf numFmtId="0" fontId="49" fillId="2" borderId="0" xfId="0" applyFont="1" applyFill="1" applyBorder="1" applyAlignment="1" applyProtection="1">
      <alignment horizontal="right" vertical="top"/>
    </xf>
    <xf numFmtId="0" fontId="17" fillId="2" borderId="4" xfId="0" quotePrefix="1" applyFont="1" applyFill="1" applyBorder="1" applyProtection="1">
      <alignment vertical="center"/>
    </xf>
    <xf numFmtId="0" fontId="17" fillId="2" borderId="5" xfId="0" applyFont="1" applyFill="1" applyBorder="1" applyProtection="1">
      <alignment vertical="center"/>
    </xf>
    <xf numFmtId="0" fontId="24" fillId="2" borderId="4" xfId="0" applyFont="1" applyFill="1" applyBorder="1" applyAlignment="1" applyProtection="1">
      <alignment horizontal="center" vertical="top" shrinkToFit="1"/>
    </xf>
    <xf numFmtId="0" fontId="24" fillId="2" borderId="0" xfId="0" applyFont="1" applyFill="1" applyBorder="1" applyAlignment="1" applyProtection="1">
      <alignment horizontal="center" vertical="top" shrinkToFit="1"/>
    </xf>
    <xf numFmtId="0" fontId="24" fillId="2" borderId="5" xfId="0" applyFont="1" applyFill="1" applyBorder="1" applyAlignment="1" applyProtection="1">
      <alignment horizontal="center" vertical="top" shrinkToFit="1"/>
    </xf>
    <xf numFmtId="31" fontId="17" fillId="2" borderId="0" xfId="0" applyNumberFormat="1" applyFont="1" applyFill="1" applyBorder="1" applyProtection="1">
      <alignment vertical="center"/>
    </xf>
    <xf numFmtId="0" fontId="17" fillId="2" borderId="6" xfId="0" quotePrefix="1" applyFont="1" applyFill="1" applyBorder="1" applyProtection="1">
      <alignment vertical="center"/>
    </xf>
    <xf numFmtId="0" fontId="17" fillId="2" borderId="7" xfId="0" applyFont="1" applyFill="1" applyBorder="1" applyProtection="1">
      <alignment vertical="center"/>
    </xf>
    <xf numFmtId="0" fontId="24" fillId="2" borderId="6" xfId="0" applyFont="1" applyFill="1" applyBorder="1" applyAlignment="1" applyProtection="1">
      <alignment horizontal="center" vertical="top" shrinkToFit="1"/>
    </xf>
    <xf numFmtId="0" fontId="24" fillId="2" borderId="8" xfId="0" applyFont="1" applyFill="1" applyBorder="1" applyAlignment="1" applyProtection="1">
      <alignment horizontal="center" vertical="top" shrinkToFit="1"/>
    </xf>
    <xf numFmtId="0" fontId="24" fillId="2" borderId="7" xfId="0" applyFont="1" applyFill="1" applyBorder="1" applyAlignment="1" applyProtection="1">
      <alignment horizontal="center" vertical="top" shrinkToFit="1"/>
    </xf>
    <xf numFmtId="0" fontId="17" fillId="2" borderId="4" xfId="0" applyFont="1" applyFill="1" applyBorder="1" applyProtection="1">
      <alignment vertical="center"/>
    </xf>
    <xf numFmtId="0" fontId="15" fillId="2" borderId="0" xfId="0" applyFont="1" applyFill="1" applyBorder="1" applyAlignment="1" applyProtection="1">
      <alignment horizontal="center" vertical="center"/>
    </xf>
    <xf numFmtId="0" fontId="15" fillId="2" borderId="4" xfId="0" applyFont="1" applyFill="1" applyBorder="1" applyProtection="1">
      <alignment vertical="center"/>
    </xf>
    <xf numFmtId="0" fontId="17" fillId="2" borderId="6" xfId="0" applyFont="1" applyFill="1" applyBorder="1" applyProtection="1">
      <alignment vertical="center"/>
    </xf>
    <xf numFmtId="0" fontId="34" fillId="2" borderId="0" xfId="0" applyFont="1" applyFill="1" applyBorder="1" applyProtection="1">
      <alignment vertical="center"/>
    </xf>
    <xf numFmtId="0" fontId="25" fillId="2" borderId="4" xfId="0" applyFont="1" applyFill="1" applyBorder="1" applyAlignment="1" applyProtection="1">
      <alignment horizontal="center" vertical="top"/>
    </xf>
    <xf numFmtId="0" fontId="36" fillId="2" borderId="0" xfId="0" quotePrefix="1" applyFont="1" applyFill="1" applyBorder="1" applyProtection="1">
      <alignment vertical="center"/>
    </xf>
    <xf numFmtId="0" fontId="36" fillId="2" borderId="0" xfId="0" applyFont="1" applyFill="1" applyBorder="1" applyProtection="1">
      <alignment vertical="center"/>
    </xf>
    <xf numFmtId="0" fontId="17" fillId="2" borderId="0" xfId="0" quotePrefix="1" applyFont="1" applyFill="1" applyBorder="1" applyProtection="1">
      <alignment vertical="center"/>
    </xf>
    <xf numFmtId="0" fontId="34" fillId="2" borderId="0" xfId="0" applyFont="1" applyFill="1" applyBorder="1" applyAlignment="1" applyProtection="1">
      <alignment horizontal="center" vertical="center" shrinkToFit="1"/>
    </xf>
    <xf numFmtId="0" fontId="17" fillId="2" borderId="0" xfId="0" applyFont="1" applyFill="1" applyAlignment="1" applyProtection="1">
      <alignment horizontal="left" vertical="top"/>
    </xf>
    <xf numFmtId="0" fontId="19" fillId="2" borderId="0" xfId="0" applyFont="1" applyFill="1" applyBorder="1" applyAlignment="1" applyProtection="1">
      <alignment horizontal="center" vertical="center"/>
    </xf>
    <xf numFmtId="0" fontId="37" fillId="2" borderId="0" xfId="0" applyFont="1" applyFill="1" applyProtection="1">
      <alignment vertical="center"/>
    </xf>
    <xf numFmtId="0" fontId="51" fillId="2" borderId="0" xfId="0" applyFont="1" applyFill="1" applyProtection="1">
      <alignment vertical="center"/>
    </xf>
    <xf numFmtId="0" fontId="17" fillId="2" borderId="0" xfId="0" applyFont="1" applyFill="1" applyBorder="1" applyProtection="1">
      <alignment vertical="center"/>
    </xf>
    <xf numFmtId="0" fontId="56" fillId="2" borderId="0" xfId="0" applyFont="1" applyFill="1" applyProtection="1">
      <alignment vertical="center"/>
    </xf>
    <xf numFmtId="0" fontId="58" fillId="2" borderId="0" xfId="0" applyFont="1" applyFill="1" applyProtection="1">
      <alignment vertical="center"/>
    </xf>
    <xf numFmtId="0" fontId="26" fillId="2" borderId="0" xfId="0" applyFont="1" applyFill="1" applyProtection="1">
      <alignment vertical="center"/>
    </xf>
    <xf numFmtId="0" fontId="25" fillId="2" borderId="0" xfId="0" applyFont="1" applyFill="1" applyAlignment="1" applyProtection="1">
      <alignment horizontal="left" vertical="center"/>
    </xf>
    <xf numFmtId="0" fontId="24" fillId="2" borderId="4"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8"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24" fillId="2" borderId="0" xfId="0" applyFont="1" applyFill="1" applyAlignment="1" applyProtection="1">
      <alignment horizontal="right"/>
    </xf>
    <xf numFmtId="0" fontId="24" fillId="2" borderId="0" xfId="0" applyFont="1" applyFill="1" applyAlignment="1" applyProtection="1"/>
    <xf numFmtId="0" fontId="24" fillId="2" borderId="0" xfId="0" applyFont="1" applyFill="1" applyAlignment="1" applyProtection="1">
      <alignment horizontal="right" vertical="center"/>
    </xf>
    <xf numFmtId="0" fontId="63" fillId="2" borderId="0" xfId="2" applyFont="1" applyFill="1" applyProtection="1">
      <alignment vertical="center"/>
    </xf>
    <xf numFmtId="0" fontId="4" fillId="2" borderId="24" xfId="2" applyFont="1" applyFill="1" applyBorder="1" applyAlignment="1" applyProtection="1">
      <alignment horizontal="center" vertical="center"/>
    </xf>
    <xf numFmtId="0" fontId="4" fillId="2" borderId="34" xfId="2" applyFont="1" applyFill="1" applyBorder="1" applyAlignment="1" applyProtection="1">
      <alignment horizontal="center" vertical="center"/>
    </xf>
    <xf numFmtId="0" fontId="4" fillId="4" borderId="33" xfId="2" applyFont="1" applyFill="1" applyBorder="1" applyAlignment="1" applyProtection="1">
      <alignment horizontal="center" vertical="center"/>
    </xf>
    <xf numFmtId="0" fontId="42" fillId="4" borderId="1" xfId="2" applyFont="1" applyFill="1" applyBorder="1" applyAlignment="1" applyProtection="1">
      <alignment horizontal="center" vertical="center" wrapText="1"/>
    </xf>
    <xf numFmtId="0" fontId="42" fillId="2" borderId="25" xfId="2" applyFont="1" applyFill="1" applyBorder="1" applyAlignment="1" applyProtection="1">
      <alignment horizontal="center" vertical="center" wrapText="1"/>
    </xf>
    <xf numFmtId="0" fontId="42" fillId="2" borderId="34" xfId="2" applyFont="1" applyFill="1" applyBorder="1" applyAlignment="1" applyProtection="1">
      <alignment horizontal="center" vertical="center" wrapText="1"/>
    </xf>
    <xf numFmtId="0" fontId="42" fillId="2" borderId="0" xfId="2" applyFont="1" applyFill="1" applyProtection="1">
      <alignment vertical="center"/>
    </xf>
    <xf numFmtId="0" fontId="4" fillId="2" borderId="25" xfId="2" applyFont="1" applyFill="1" applyBorder="1" applyAlignment="1" applyProtection="1">
      <alignment horizontal="center" vertical="center"/>
    </xf>
    <xf numFmtId="0" fontId="4" fillId="4" borderId="33" xfId="2" applyFont="1" applyFill="1" applyBorder="1" applyAlignment="1" applyProtection="1">
      <alignment horizontal="center" vertical="center" wrapText="1"/>
    </xf>
    <xf numFmtId="0" fontId="42" fillId="2" borderId="0" xfId="2" applyFont="1" applyFill="1" applyAlignment="1" applyProtection="1">
      <alignment horizontal="left" vertical="center"/>
    </xf>
    <xf numFmtId="0" fontId="42" fillId="2" borderId="0" xfId="2" applyFont="1" applyFill="1" applyAlignment="1" applyProtection="1">
      <alignment vertical="center"/>
    </xf>
    <xf numFmtId="0" fontId="17" fillId="2" borderId="53" xfId="0" applyFont="1" applyFill="1" applyBorder="1" applyAlignment="1" applyProtection="1">
      <alignment horizontal="center" vertical="center"/>
    </xf>
    <xf numFmtId="0" fontId="17" fillId="2" borderId="54" xfId="0" applyFont="1" applyFill="1" applyBorder="1" applyAlignment="1" applyProtection="1">
      <alignment horizontal="center" vertical="center"/>
    </xf>
    <xf numFmtId="0" fontId="17" fillId="2" borderId="55"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xf numFmtId="0" fontId="17" fillId="2" borderId="31" xfId="0" applyFont="1" applyFill="1" applyBorder="1" applyAlignment="1" applyProtection="1">
      <alignment horizontal="center" vertical="center"/>
    </xf>
    <xf numFmtId="0" fontId="17" fillId="2" borderId="46"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38" fillId="2" borderId="0" xfId="0" applyFont="1" applyFill="1" applyAlignment="1">
      <alignment horizontal="left" vertical="center" wrapText="1"/>
    </xf>
    <xf numFmtId="0" fontId="24" fillId="2" borderId="0" xfId="0" applyFont="1" applyFill="1" applyProtection="1">
      <alignment vertical="center"/>
    </xf>
    <xf numFmtId="0" fontId="17" fillId="2" borderId="0" xfId="0" applyFont="1" applyFill="1" applyProtection="1">
      <alignment vertical="center"/>
    </xf>
    <xf numFmtId="0" fontId="17" fillId="2" borderId="0" xfId="0" applyFont="1" applyFill="1" applyBorder="1" applyProtection="1">
      <alignment vertical="center"/>
    </xf>
    <xf numFmtId="0" fontId="14" fillId="2" borderId="0" xfId="0" applyFont="1" applyFill="1" applyBorder="1" applyAlignment="1">
      <alignment horizontal="left" vertical="center"/>
    </xf>
    <xf numFmtId="0" fontId="24" fillId="2" borderId="0" xfId="2" applyFont="1" applyFill="1" applyBorder="1" applyAlignment="1" applyProtection="1">
      <alignment vertical="top" shrinkToFit="1"/>
    </xf>
    <xf numFmtId="0" fontId="14" fillId="0" borderId="0" xfId="0" applyFont="1" applyBorder="1" applyAlignment="1">
      <alignment horizontal="center" vertical="center"/>
    </xf>
    <xf numFmtId="0" fontId="40" fillId="0" borderId="0"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4" fillId="0" borderId="22" xfId="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44" xfId="0" applyFont="1" applyFill="1" applyBorder="1" applyAlignment="1">
      <alignment vertical="center" wrapText="1"/>
    </xf>
    <xf numFmtId="0" fontId="14" fillId="0" borderId="59" xfId="7" applyFont="1" applyBorder="1" applyAlignment="1">
      <alignment horizontal="center" vertical="center"/>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7" fillId="0" borderId="60" xfId="0" applyFont="1" applyBorder="1" applyAlignment="1">
      <alignment vertical="center" wrapText="1"/>
    </xf>
    <xf numFmtId="0" fontId="14" fillId="0" borderId="61" xfId="0" applyFont="1" applyFill="1" applyBorder="1" applyAlignment="1">
      <alignment vertical="center" wrapText="1"/>
    </xf>
    <xf numFmtId="0" fontId="14" fillId="0" borderId="6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7" fillId="0" borderId="22" xfId="0" applyFont="1" applyBorder="1" applyAlignment="1">
      <alignment vertical="center" wrapText="1"/>
    </xf>
    <xf numFmtId="0" fontId="17" fillId="0" borderId="60" xfId="0" applyFont="1" applyBorder="1" applyAlignment="1">
      <alignment horizontal="left" vertical="center" wrapText="1"/>
    </xf>
    <xf numFmtId="0" fontId="17" fillId="0" borderId="19" xfId="0" applyFont="1" applyFill="1" applyBorder="1" applyAlignment="1">
      <alignment horizontal="center" vertical="center" wrapText="1"/>
    </xf>
    <xf numFmtId="0" fontId="17" fillId="0" borderId="22" xfId="0" applyFont="1" applyFill="1" applyBorder="1" applyAlignment="1">
      <alignment vertical="center" wrapText="1"/>
    </xf>
    <xf numFmtId="0" fontId="17" fillId="0" borderId="60" xfId="0" applyFont="1" applyFill="1" applyBorder="1" applyAlignment="1">
      <alignment vertical="center" wrapText="1"/>
    </xf>
    <xf numFmtId="0" fontId="14" fillId="0" borderId="25"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4" fillId="0" borderId="7" xfId="0" applyFont="1" applyFill="1" applyBorder="1" applyAlignment="1">
      <alignment vertical="center"/>
    </xf>
    <xf numFmtId="0" fontId="14" fillId="0" borderId="34" xfId="0" applyFont="1" applyBorder="1" applyAlignment="1">
      <alignment horizontal="center" vertical="center"/>
    </xf>
    <xf numFmtId="0" fontId="14" fillId="0" borderId="0" xfId="0" applyFont="1" applyFill="1" applyAlignment="1">
      <alignment vertical="center"/>
    </xf>
    <xf numFmtId="0" fontId="14" fillId="0" borderId="0" xfId="0" applyFont="1" applyAlignment="1">
      <alignment vertical="center"/>
    </xf>
    <xf numFmtId="0" fontId="69" fillId="0" borderId="0" xfId="0" applyFont="1">
      <alignment vertical="center"/>
    </xf>
    <xf numFmtId="0" fontId="14" fillId="0" borderId="34" xfId="0" applyFont="1" applyBorder="1">
      <alignment vertical="center"/>
    </xf>
    <xf numFmtId="0" fontId="14" fillId="0" borderId="23" xfId="0" applyFont="1" applyBorder="1" applyAlignment="1">
      <alignment horizontal="center" vertical="center"/>
    </xf>
    <xf numFmtId="0" fontId="14" fillId="0" borderId="23" xfId="0" applyFont="1" applyBorder="1">
      <alignment vertical="center"/>
    </xf>
    <xf numFmtId="0" fontId="14" fillId="0" borderId="25" xfId="0" applyFont="1" applyBorder="1" applyAlignment="1">
      <alignment vertical="top" wrapText="1"/>
    </xf>
    <xf numFmtId="0" fontId="24" fillId="2" borderId="0" xfId="0" applyFont="1" applyFill="1" applyProtection="1">
      <alignment vertical="center"/>
    </xf>
    <xf numFmtId="0" fontId="24" fillId="2" borderId="0" xfId="2" applyFont="1" applyFill="1" applyAlignment="1" applyProtection="1">
      <alignment vertical="center"/>
    </xf>
    <xf numFmtId="0" fontId="24" fillId="2" borderId="12"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wrapText="1"/>
      <protection locked="0"/>
    </xf>
    <xf numFmtId="0" fontId="24" fillId="2" borderId="8" xfId="0" applyFont="1" applyFill="1" applyBorder="1" applyAlignment="1" applyProtection="1">
      <alignment horizontal="left" vertical="center" wrapText="1"/>
      <protection locked="0"/>
    </xf>
    <xf numFmtId="0" fontId="17" fillId="2" borderId="0" xfId="0" applyFont="1" applyFill="1" applyProtection="1">
      <alignment vertical="center"/>
    </xf>
    <xf numFmtId="0" fontId="17" fillId="2" borderId="0" xfId="0" applyFont="1" applyFill="1" applyBorder="1" applyProtection="1">
      <alignment vertical="center"/>
    </xf>
    <xf numFmtId="0" fontId="17" fillId="2"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top"/>
    </xf>
    <xf numFmtId="0" fontId="25" fillId="2" borderId="8" xfId="0" applyFont="1" applyFill="1" applyBorder="1" applyAlignment="1" applyProtection="1">
      <alignment horizontal="left" vertical="top" wrapText="1"/>
    </xf>
    <xf numFmtId="0" fontId="25" fillId="2" borderId="0" xfId="0" applyFont="1" applyFill="1" applyBorder="1" applyAlignment="1" applyProtection="1">
      <alignment horizontal="center" vertical="top"/>
    </xf>
    <xf numFmtId="0" fontId="25" fillId="2" borderId="0" xfId="0" applyFont="1" applyFill="1" applyAlignment="1" applyProtection="1">
      <alignment horizontal="left" vertical="center" indent="4"/>
    </xf>
    <xf numFmtId="176" fontId="24" fillId="2" borderId="0" xfId="0" applyNumberFormat="1" applyFont="1" applyFill="1" applyBorder="1" applyAlignment="1" applyProtection="1">
      <alignment horizontal="left" vertical="center"/>
      <protection locked="0"/>
    </xf>
    <xf numFmtId="0" fontId="51" fillId="2" borderId="0" xfId="0" applyFont="1" applyFill="1" applyAlignment="1" applyProtection="1">
      <alignment horizontal="left" vertical="center" indent="1"/>
    </xf>
    <xf numFmtId="0" fontId="24" fillId="2" borderId="0" xfId="0" applyFont="1" applyFill="1" applyBorder="1" applyAlignment="1" applyProtection="1">
      <alignment horizontal="center"/>
      <protection locked="0"/>
    </xf>
    <xf numFmtId="0" fontId="19" fillId="2" borderId="0" xfId="0" applyFont="1" applyFill="1" applyBorder="1" applyAlignment="1" applyProtection="1">
      <alignment horizontal="right" vertical="top" indent="1"/>
      <protection locked="0"/>
    </xf>
    <xf numFmtId="0" fontId="4" fillId="2" borderId="0" xfId="2" applyFont="1" applyFill="1" applyAlignment="1" applyProtection="1">
      <alignment horizontal="left" vertical="center" indent="2"/>
    </xf>
    <xf numFmtId="0" fontId="12" fillId="2" borderId="0" xfId="2" applyFont="1" applyFill="1" applyAlignment="1" applyProtection="1">
      <alignment horizontal="right"/>
    </xf>
    <xf numFmtId="0" fontId="71" fillId="2" borderId="0" xfId="2" applyFont="1" applyFill="1" applyAlignment="1" applyProtection="1">
      <alignment horizontal="right" vertical="top"/>
    </xf>
    <xf numFmtId="0" fontId="17" fillId="2" borderId="0" xfId="0" applyFont="1" applyFill="1" applyAlignment="1" applyProtection="1">
      <alignment horizontal="right" vertical="top"/>
    </xf>
    <xf numFmtId="0" fontId="24" fillId="2" borderId="0" xfId="0" quotePrefix="1" applyFont="1" applyFill="1" applyBorder="1" applyAlignment="1" applyProtection="1">
      <alignment horizontal="center" vertical="top"/>
    </xf>
    <xf numFmtId="0" fontId="18" fillId="2" borderId="0" xfId="0" applyFont="1" applyFill="1" applyBorder="1" applyAlignment="1" applyProtection="1">
      <alignment horizontal="left" vertical="center" shrinkToFit="1"/>
      <protection locked="0"/>
    </xf>
    <xf numFmtId="0" fontId="24" fillId="2" borderId="0" xfId="0" applyFont="1" applyFill="1" applyBorder="1" applyAlignment="1" applyProtection="1">
      <alignment horizontal="left" vertical="center" shrinkToFit="1"/>
      <protection locked="0"/>
    </xf>
    <xf numFmtId="0" fontId="17" fillId="0" borderId="44" xfId="0" applyFont="1" applyFill="1" applyBorder="1" applyAlignment="1">
      <alignment horizontal="center" vertical="center" wrapText="1"/>
    </xf>
    <xf numFmtId="0" fontId="4" fillId="2" borderId="0" xfId="2" applyFont="1" applyFill="1" applyBorder="1" applyAlignment="1" applyProtection="1">
      <alignment horizontal="right" vertical="center" wrapText="1"/>
    </xf>
    <xf numFmtId="0" fontId="38" fillId="2" borderId="0" xfId="0" applyFont="1" applyFill="1" applyAlignment="1">
      <alignment horizontal="left" vertical="center" wrapText="1"/>
    </xf>
    <xf numFmtId="49" fontId="10"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xf>
    <xf numFmtId="49" fontId="10" fillId="2" borderId="24" xfId="0" applyNumberFormat="1" applyFont="1" applyFill="1" applyBorder="1" applyAlignment="1">
      <alignment horizontal="center" vertical="center" wrapText="1"/>
    </xf>
    <xf numFmtId="0" fontId="55" fillId="2" borderId="0" xfId="0" applyFont="1" applyFill="1" applyAlignment="1">
      <alignment horizontal="right"/>
    </xf>
    <xf numFmtId="0" fontId="17" fillId="2" borderId="0" xfId="0" applyFont="1" applyFill="1" applyBorder="1" applyAlignment="1" applyProtection="1">
      <alignment horizontal="left" vertical="top" wrapText="1"/>
    </xf>
    <xf numFmtId="0" fontId="24" fillId="2" borderId="1" xfId="0" applyFont="1" applyFill="1" applyBorder="1" applyAlignment="1" applyProtection="1">
      <alignment horizontal="center" vertical="center" shrinkToFit="1"/>
    </xf>
    <xf numFmtId="0" fontId="24" fillId="2" borderId="3"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0" fontId="24" fillId="2" borderId="15" xfId="0" applyFont="1" applyFill="1" applyBorder="1" applyAlignment="1" applyProtection="1">
      <alignment horizontal="left" vertical="center" wrapText="1"/>
    </xf>
    <xf numFmtId="0" fontId="24" fillId="2" borderId="16" xfId="0" applyFont="1" applyFill="1" applyBorder="1" applyAlignment="1" applyProtection="1">
      <alignment horizontal="left" vertical="center" wrapText="1"/>
    </xf>
    <xf numFmtId="0" fontId="24" fillId="2" borderId="17"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8"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4" fillId="2" borderId="14"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9"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0" xfId="0" applyFont="1" applyFill="1" applyProtection="1">
      <alignment vertical="center"/>
    </xf>
    <xf numFmtId="0" fontId="24" fillId="2" borderId="8" xfId="0" applyFont="1" applyFill="1" applyBorder="1" applyAlignment="1" applyProtection="1">
      <alignment horizontal="left" vertical="center" indent="1"/>
      <protection locked="0"/>
    </xf>
    <xf numFmtId="0" fontId="24" fillId="2" borderId="12" xfId="0" applyFont="1" applyFill="1" applyBorder="1" applyAlignment="1" applyProtection="1">
      <alignment horizontal="left" vertical="center" indent="1"/>
      <protection locked="0"/>
    </xf>
    <xf numFmtId="0" fontId="17" fillId="2" borderId="0" xfId="0" applyFont="1" applyFill="1" applyBorder="1" applyAlignment="1" applyProtection="1">
      <alignment horizontal="left" vertical="center"/>
    </xf>
    <xf numFmtId="176" fontId="24" fillId="2" borderId="8" xfId="0" applyNumberFormat="1" applyFont="1" applyFill="1" applyBorder="1" applyAlignment="1" applyProtection="1">
      <alignment horizontal="left" vertical="center"/>
      <protection locked="0"/>
    </xf>
    <xf numFmtId="0" fontId="24" fillId="2" borderId="8" xfId="0" applyFont="1" applyFill="1" applyBorder="1" applyAlignment="1" applyProtection="1">
      <alignment horizontal="right" vertical="center"/>
    </xf>
    <xf numFmtId="0" fontId="24" fillId="2" borderId="1" xfId="0" applyFont="1" applyFill="1" applyBorder="1" applyAlignment="1" applyProtection="1">
      <alignment horizontal="left" vertical="center"/>
    </xf>
    <xf numFmtId="0" fontId="24" fillId="2" borderId="2" xfId="0" applyFont="1" applyFill="1" applyBorder="1" applyAlignment="1" applyProtection="1">
      <alignment horizontal="left" vertical="center"/>
    </xf>
    <xf numFmtId="0" fontId="24" fillId="2" borderId="1"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shrinkToFit="1"/>
    </xf>
    <xf numFmtId="0" fontId="17" fillId="2" borderId="0" xfId="0" applyFont="1" applyFill="1" applyAlignment="1" applyProtection="1">
      <alignment horizontal="center" vertical="center" shrinkToFit="1"/>
    </xf>
    <xf numFmtId="0" fontId="17" fillId="2" borderId="0" xfId="0" quotePrefix="1" applyFont="1" applyFill="1" applyAlignment="1" applyProtection="1">
      <alignment horizontal="center" vertical="center"/>
    </xf>
    <xf numFmtId="0" fontId="17" fillId="2" borderId="0" xfId="0" applyFont="1" applyFill="1" applyAlignment="1" applyProtection="1">
      <alignment horizontal="center" vertical="center"/>
    </xf>
    <xf numFmtId="0" fontId="24" fillId="2" borderId="0" xfId="2" applyFont="1" applyFill="1" applyAlignment="1" applyProtection="1">
      <alignment vertical="center"/>
    </xf>
    <xf numFmtId="0" fontId="29" fillId="2" borderId="0" xfId="0" applyFont="1" applyFill="1" applyProtection="1">
      <alignment vertical="center"/>
    </xf>
    <xf numFmtId="0" fontId="67" fillId="2" borderId="0" xfId="0" applyFont="1" applyFill="1" applyProtection="1">
      <alignment vertical="center"/>
    </xf>
    <xf numFmtId="0" fontId="27" fillId="2" borderId="0" xfId="0" applyFont="1" applyFill="1" applyProtection="1">
      <alignment vertical="center"/>
    </xf>
    <xf numFmtId="0" fontId="17" fillId="2" borderId="9" xfId="0"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36" fillId="2" borderId="0" xfId="0" applyFont="1" applyFill="1" applyAlignment="1" applyProtection="1">
      <alignment vertical="center" shrinkToFit="1"/>
    </xf>
    <xf numFmtId="0" fontId="57" fillId="2" borderId="0" xfId="0" applyFont="1" applyFill="1" applyProtection="1">
      <alignment vertical="center"/>
    </xf>
    <xf numFmtId="0" fontId="17" fillId="2" borderId="8" xfId="0" applyFont="1" applyFill="1" applyBorder="1" applyAlignment="1" applyProtection="1">
      <alignment horizontal="right" vertical="center"/>
    </xf>
    <xf numFmtId="0" fontId="19" fillId="2" borderId="0" xfId="4" applyFont="1" applyFill="1" applyAlignment="1" applyProtection="1">
      <alignment horizontal="left" vertical="center"/>
    </xf>
    <xf numFmtId="0" fontId="15" fillId="2" borderId="9" xfId="0" quotePrefix="1"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7" fillId="2" borderId="0" xfId="0" applyFont="1" applyFill="1" applyProtection="1">
      <alignment vertical="center"/>
    </xf>
    <xf numFmtId="0" fontId="17" fillId="2" borderId="0" xfId="0" applyFont="1" applyFill="1" applyBorder="1" applyProtection="1">
      <alignment vertical="center"/>
    </xf>
    <xf numFmtId="0" fontId="17" fillId="2" borderId="14" xfId="0" applyFont="1" applyFill="1" applyBorder="1" applyProtection="1">
      <alignment vertical="center"/>
    </xf>
    <xf numFmtId="0" fontId="17" fillId="2" borderId="14" xfId="0" applyFont="1" applyFill="1" applyBorder="1" applyAlignment="1" applyProtection="1">
      <alignment vertical="top" wrapText="1"/>
    </xf>
    <xf numFmtId="0" fontId="17" fillId="2" borderId="0" xfId="0" applyFont="1" applyFill="1" applyBorder="1" applyAlignment="1" applyProtection="1">
      <alignment vertical="top" wrapText="1"/>
    </xf>
    <xf numFmtId="0" fontId="24" fillId="2" borderId="15" xfId="0" applyFont="1" applyFill="1" applyBorder="1" applyAlignment="1" applyProtection="1">
      <alignment horizontal="left" vertical="top" wrapText="1"/>
    </xf>
    <xf numFmtId="0" fontId="24" fillId="2" borderId="16" xfId="0" applyFont="1" applyFill="1" applyBorder="1" applyAlignment="1" applyProtection="1">
      <alignment horizontal="left" vertical="top" wrapText="1"/>
    </xf>
    <xf numFmtId="0" fontId="24" fillId="2" borderId="17" xfId="0"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24" fillId="2" borderId="8"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24" fillId="2" borderId="4"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17" fillId="2" borderId="6" xfId="0"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protection locked="0"/>
    </xf>
    <xf numFmtId="0" fontId="24" fillId="2" borderId="15"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4" fillId="2" borderId="4" xfId="0" applyFont="1" applyFill="1" applyBorder="1" applyAlignment="1" applyProtection="1">
      <alignment horizontal="center" vertical="top"/>
    </xf>
    <xf numFmtId="0" fontId="24" fillId="2" borderId="5" xfId="0" applyFont="1" applyFill="1" applyBorder="1" applyAlignment="1" applyProtection="1">
      <alignment horizontal="center" vertical="top"/>
    </xf>
    <xf numFmtId="0" fontId="24" fillId="2" borderId="6"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9" xfId="0" applyFont="1" applyFill="1" applyBorder="1" applyAlignment="1" applyProtection="1">
      <alignment horizontal="left" vertical="top" wrapText="1"/>
    </xf>
    <xf numFmtId="0" fontId="24" fillId="2" borderId="14" xfId="0" applyFont="1" applyFill="1" applyBorder="1" applyAlignment="1" applyProtection="1">
      <alignment horizontal="left" vertical="top" wrapText="1"/>
    </xf>
    <xf numFmtId="0" fontId="24" fillId="2" borderId="10" xfId="0" applyFont="1" applyFill="1" applyBorder="1" applyAlignment="1" applyProtection="1">
      <alignment horizontal="left" vertical="top" wrapText="1"/>
    </xf>
    <xf numFmtId="0" fontId="24" fillId="2" borderId="4"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24" fillId="2" borderId="5" xfId="0" applyFont="1" applyFill="1" applyBorder="1" applyAlignment="1" applyProtection="1">
      <alignment horizontal="left" vertical="top" wrapText="1"/>
    </xf>
    <xf numFmtId="0" fontId="24" fillId="2" borderId="4" xfId="0" applyFont="1" applyFill="1" applyBorder="1" applyAlignment="1" applyProtection="1">
      <alignment horizontal="right" vertical="center" wrapText="1"/>
    </xf>
    <xf numFmtId="0" fontId="24" fillId="2" borderId="0" xfId="0" applyFont="1" applyFill="1" applyBorder="1" applyAlignment="1" applyProtection="1">
      <alignment horizontal="right" vertical="center" wrapText="1"/>
    </xf>
    <xf numFmtId="0" fontId="24" fillId="2" borderId="5" xfId="0" applyFont="1" applyFill="1" applyBorder="1" applyAlignment="1" applyProtection="1">
      <alignment horizontal="right" vertical="center" wrapText="1"/>
    </xf>
    <xf numFmtId="0" fontId="17" fillId="2" borderId="9"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42" fillId="2" borderId="8" xfId="2" applyFont="1" applyFill="1" applyBorder="1" applyAlignment="1" applyProtection="1">
      <alignment horizontal="left" vertical="center" wrapText="1"/>
    </xf>
    <xf numFmtId="0" fontId="4" fillId="4" borderId="1" xfId="2" applyFont="1" applyFill="1" applyBorder="1" applyAlignment="1" applyProtection="1">
      <alignment horizontal="center" vertical="center" wrapText="1"/>
    </xf>
    <xf numFmtId="0" fontId="4" fillId="4" borderId="3" xfId="2" applyFont="1" applyFill="1" applyBorder="1" applyAlignment="1" applyProtection="1">
      <alignment horizontal="center" vertical="center" wrapText="1"/>
    </xf>
    <xf numFmtId="0" fontId="4" fillId="4" borderId="2" xfId="2" applyFont="1" applyFill="1" applyBorder="1" applyAlignment="1" applyProtection="1">
      <alignment horizontal="center" vertical="center" wrapText="1"/>
    </xf>
    <xf numFmtId="0" fontId="4" fillId="4" borderId="33" xfId="2" applyFont="1" applyFill="1" applyBorder="1" applyAlignment="1" applyProtection="1">
      <alignment horizontal="center" vertical="center" wrapText="1"/>
    </xf>
    <xf numFmtId="0" fontId="4" fillId="2" borderId="34" xfId="2" applyFont="1" applyFill="1" applyBorder="1" applyAlignment="1" applyProtection="1">
      <alignment horizontal="left" vertical="center" wrapText="1" indent="1"/>
    </xf>
    <xf numFmtId="0" fontId="4" fillId="2" borderId="34" xfId="2" applyFont="1" applyFill="1" applyBorder="1" applyAlignment="1" applyProtection="1">
      <alignment horizontal="center" vertical="center"/>
      <protection locked="0"/>
    </xf>
    <xf numFmtId="0" fontId="4" fillId="4" borderId="1" xfId="2" applyFont="1" applyFill="1" applyBorder="1" applyAlignment="1" applyProtection="1">
      <alignment horizontal="center" vertical="center"/>
    </xf>
    <xf numFmtId="0" fontId="4" fillId="4" borderId="3" xfId="2" applyFont="1" applyFill="1" applyBorder="1" applyAlignment="1" applyProtection="1">
      <alignment horizontal="center" vertical="center"/>
    </xf>
    <xf numFmtId="0" fontId="4" fillId="4" borderId="2" xfId="2" applyFont="1" applyFill="1" applyBorder="1" applyAlignment="1" applyProtection="1">
      <alignment horizontal="center" vertical="center"/>
    </xf>
    <xf numFmtId="0" fontId="4" fillId="2" borderId="8"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25" xfId="2" applyFont="1" applyFill="1" applyBorder="1" applyAlignment="1" applyProtection="1">
      <alignment horizontal="center" vertical="center"/>
      <protection locked="0"/>
    </xf>
    <xf numFmtId="0" fontId="42" fillId="2" borderId="0" xfId="2" applyFont="1" applyFill="1" applyAlignment="1" applyProtection="1">
      <alignment horizontal="left" vertical="top" wrapText="1"/>
    </xf>
    <xf numFmtId="0" fontId="42" fillId="2" borderId="0" xfId="2" applyFont="1" applyFill="1" applyAlignment="1" applyProtection="1">
      <alignment horizontal="left" vertical="top"/>
    </xf>
    <xf numFmtId="0" fontId="4" fillId="2" borderId="0" xfId="2" applyFont="1" applyFill="1" applyAlignment="1" applyProtection="1">
      <alignment horizontal="center" vertical="center"/>
      <protection locked="0"/>
    </xf>
    <xf numFmtId="0" fontId="4" fillId="2" borderId="8" xfId="2" applyFont="1" applyFill="1" applyBorder="1" applyAlignment="1" applyProtection="1">
      <alignment horizontal="center" vertical="center"/>
      <protection locked="0"/>
    </xf>
    <xf numFmtId="0" fontId="42" fillId="2" borderId="6" xfId="2" applyFont="1" applyFill="1" applyBorder="1" applyAlignment="1" applyProtection="1">
      <alignment horizontal="left" vertical="center" indent="2"/>
    </xf>
    <xf numFmtId="0" fontId="42" fillId="2" borderId="8" xfId="2" applyFont="1" applyFill="1" applyBorder="1" applyAlignment="1" applyProtection="1">
      <alignment horizontal="left" vertical="center" indent="2"/>
    </xf>
    <xf numFmtId="0" fontId="42" fillId="2" borderId="7" xfId="2" applyFont="1" applyFill="1" applyBorder="1" applyAlignment="1" applyProtection="1">
      <alignment horizontal="left" vertical="center" indent="2"/>
    </xf>
    <xf numFmtId="0" fontId="4" fillId="2" borderId="6" xfId="2" applyFont="1" applyFill="1" applyBorder="1" applyAlignment="1" applyProtection="1">
      <alignment horizontal="center" vertical="center" wrapText="1"/>
      <protection locked="0"/>
    </xf>
    <xf numFmtId="0" fontId="4" fillId="2" borderId="7" xfId="2" applyFont="1" applyFill="1" applyBorder="1" applyAlignment="1" applyProtection="1">
      <alignment horizontal="center" vertical="center" wrapText="1"/>
      <protection locked="0"/>
    </xf>
    <xf numFmtId="0" fontId="4" fillId="2" borderId="25" xfId="2" applyFont="1" applyFill="1" applyBorder="1" applyAlignment="1" applyProtection="1">
      <alignment horizontal="left" vertical="center"/>
      <protection locked="0"/>
    </xf>
    <xf numFmtId="0" fontId="42" fillId="2" borderId="11" xfId="2" applyFont="1" applyFill="1" applyBorder="1" applyAlignment="1" applyProtection="1">
      <alignment horizontal="left" vertical="center" indent="2"/>
    </xf>
    <xf numFmtId="0" fontId="42" fillId="2" borderId="12" xfId="2" applyFont="1" applyFill="1" applyBorder="1" applyAlignment="1" applyProtection="1">
      <alignment horizontal="left" vertical="center" indent="2"/>
    </xf>
    <xf numFmtId="0" fontId="42" fillId="2" borderId="13" xfId="2" applyFont="1" applyFill="1" applyBorder="1" applyAlignment="1" applyProtection="1">
      <alignment horizontal="left" vertical="center" indent="2"/>
    </xf>
    <xf numFmtId="0" fontId="4" fillId="2" borderId="34" xfId="2" applyFont="1" applyFill="1" applyBorder="1" applyAlignment="1" applyProtection="1">
      <alignment horizontal="left" vertical="center"/>
      <protection locked="0"/>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4" fillId="2" borderId="4"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4" xfId="2" applyFont="1" applyFill="1" applyBorder="1" applyAlignment="1" applyProtection="1">
      <alignment horizontal="left" vertical="center" wrapText="1" indent="1"/>
    </xf>
    <xf numFmtId="0" fontId="8" fillId="2" borderId="25" xfId="2" applyFont="1" applyFill="1" applyBorder="1" applyAlignment="1" applyProtection="1">
      <alignment horizontal="center" vertical="center" wrapText="1"/>
      <protection locked="0"/>
    </xf>
    <xf numFmtId="0" fontId="8" fillId="2" borderId="25" xfId="2" applyFont="1" applyFill="1" applyBorder="1" applyAlignment="1" applyProtection="1">
      <alignment horizontal="center" vertical="center"/>
      <protection locked="0"/>
    </xf>
    <xf numFmtId="0" fontId="4" fillId="2" borderId="11" xfId="2" applyFont="1" applyFill="1" applyBorder="1" applyAlignment="1" applyProtection="1">
      <alignment horizontal="left" vertical="center" wrapText="1" indent="1"/>
    </xf>
    <xf numFmtId="0" fontId="4" fillId="2" borderId="12" xfId="2" applyFont="1" applyFill="1" applyBorder="1" applyAlignment="1" applyProtection="1">
      <alignment horizontal="left" vertical="center" wrapText="1" indent="1"/>
    </xf>
    <xf numFmtId="0" fontId="4" fillId="2" borderId="13" xfId="2" applyFont="1" applyFill="1" applyBorder="1" applyAlignment="1" applyProtection="1">
      <alignment horizontal="left" vertical="center" wrapText="1" indent="1"/>
    </xf>
    <xf numFmtId="0" fontId="25" fillId="2" borderId="25" xfId="2" applyFont="1" applyFill="1" applyBorder="1" applyAlignment="1" applyProtection="1">
      <alignment horizontal="center" vertical="center" wrapText="1"/>
    </xf>
    <xf numFmtId="0" fontId="25" fillId="2" borderId="34" xfId="2" applyFont="1" applyFill="1" applyBorder="1" applyAlignment="1" applyProtection="1">
      <alignment horizontal="center" vertical="center"/>
    </xf>
    <xf numFmtId="0" fontId="42" fillId="2" borderId="34" xfId="2" applyFont="1" applyFill="1" applyBorder="1" applyAlignment="1" applyProtection="1">
      <alignment horizontal="left" vertical="center" wrapText="1" indent="1"/>
    </xf>
    <xf numFmtId="0" fontId="4" fillId="2" borderId="0" xfId="2" applyFont="1" applyFill="1" applyBorder="1" applyAlignment="1" applyProtection="1">
      <alignment horizontal="right" vertical="center" wrapText="1"/>
    </xf>
    <xf numFmtId="0" fontId="4" fillId="0" borderId="0" xfId="0" applyFont="1" applyBorder="1" applyAlignment="1" applyProtection="1">
      <alignment horizontal="right" vertical="center"/>
    </xf>
    <xf numFmtId="0" fontId="8" fillId="2" borderId="14" xfId="2" applyFont="1" applyFill="1" applyBorder="1" applyAlignment="1" applyProtection="1">
      <alignment horizontal="left" vertical="center"/>
    </xf>
    <xf numFmtId="0" fontId="8" fillId="2" borderId="0" xfId="2" applyFont="1" applyFill="1" applyBorder="1" applyAlignment="1" applyProtection="1">
      <alignment horizontal="left" vertical="center"/>
    </xf>
    <xf numFmtId="0" fontId="4" fillId="2" borderId="6" xfId="2" applyFont="1" applyFill="1" applyBorder="1" applyAlignment="1" applyProtection="1">
      <alignment horizontal="left" vertical="center" wrapText="1" indent="1"/>
    </xf>
    <xf numFmtId="0" fontId="12" fillId="2" borderId="8" xfId="2" applyFont="1" applyFill="1" applyBorder="1" applyAlignment="1" applyProtection="1">
      <alignment horizontal="left" vertical="center" indent="1"/>
      <protection locked="0"/>
    </xf>
    <xf numFmtId="0" fontId="65" fillId="2" borderId="26" xfId="2" applyFont="1" applyFill="1" applyBorder="1" applyAlignment="1" applyProtection="1">
      <alignment horizontal="left" vertical="center" wrapText="1"/>
    </xf>
    <xf numFmtId="0" fontId="65" fillId="2" borderId="16" xfId="2" applyFont="1" applyFill="1" applyBorder="1" applyAlignment="1" applyProtection="1">
      <alignment horizontal="left" vertical="center" wrapText="1"/>
    </xf>
    <xf numFmtId="0" fontId="65" fillId="2" borderId="27" xfId="2" applyFont="1" applyFill="1" applyBorder="1" applyAlignment="1" applyProtection="1">
      <alignment horizontal="left" vertical="center" wrapText="1"/>
    </xf>
    <xf numFmtId="0" fontId="65" fillId="2" borderId="28" xfId="2" applyFont="1" applyFill="1" applyBorder="1" applyAlignment="1" applyProtection="1">
      <alignment horizontal="left" vertical="center" wrapText="1"/>
    </xf>
    <xf numFmtId="0" fontId="65" fillId="2" borderId="0" xfId="2" applyFont="1" applyFill="1" applyBorder="1" applyAlignment="1" applyProtection="1">
      <alignment horizontal="left" vertical="center" wrapText="1"/>
    </xf>
    <xf numFmtId="0" fontId="65" fillId="2" borderId="29" xfId="2" applyFont="1" applyFill="1" applyBorder="1" applyAlignment="1" applyProtection="1">
      <alignment horizontal="left" vertical="center" wrapText="1"/>
    </xf>
    <xf numFmtId="0" fontId="65" fillId="2" borderId="30" xfId="2" applyFont="1" applyFill="1" applyBorder="1" applyAlignment="1" applyProtection="1">
      <alignment horizontal="left" vertical="center" wrapText="1"/>
    </xf>
    <xf numFmtId="0" fontId="65" fillId="2" borderId="31" xfId="2" applyFont="1" applyFill="1" applyBorder="1" applyAlignment="1" applyProtection="1">
      <alignment horizontal="left" vertical="center" wrapText="1"/>
    </xf>
    <xf numFmtId="0" fontId="65" fillId="2" borderId="32" xfId="2" applyFont="1" applyFill="1" applyBorder="1" applyAlignment="1" applyProtection="1">
      <alignment horizontal="left" vertical="center" wrapText="1"/>
    </xf>
    <xf numFmtId="176" fontId="4" fillId="2" borderId="8" xfId="2" applyNumberFormat="1" applyFont="1" applyFill="1" applyBorder="1" applyAlignment="1" applyProtection="1">
      <alignment horizontal="left" vertical="center"/>
      <protection locked="0"/>
    </xf>
    <xf numFmtId="0" fontId="4" fillId="2" borderId="12" xfId="2" applyFont="1" applyFill="1" applyBorder="1" applyAlignment="1" applyProtection="1">
      <alignment horizontal="left" vertical="center"/>
      <protection locked="0"/>
    </xf>
    <xf numFmtId="0" fontId="4" fillId="2" borderId="25" xfId="2" applyFont="1" applyFill="1" applyBorder="1" applyAlignment="1" applyProtection="1">
      <alignment horizontal="center" vertical="center"/>
    </xf>
    <xf numFmtId="0" fontId="4" fillId="2" borderId="34" xfId="2" applyFont="1" applyFill="1" applyBorder="1" applyAlignment="1" applyProtection="1">
      <alignment horizontal="center" vertical="center"/>
    </xf>
    <xf numFmtId="0" fontId="42" fillId="2" borderId="25" xfId="2" applyFont="1" applyFill="1" applyBorder="1" applyAlignment="1" applyProtection="1">
      <alignment horizontal="center" vertical="center" wrapText="1"/>
    </xf>
    <xf numFmtId="0" fontId="42" fillId="2" borderId="34" xfId="2" applyFont="1" applyFill="1" applyBorder="1" applyAlignment="1" applyProtection="1">
      <alignment horizontal="center" vertical="center"/>
    </xf>
    <xf numFmtId="0" fontId="4" fillId="2" borderId="23" xfId="2" applyFont="1" applyFill="1" applyBorder="1" applyAlignment="1" applyProtection="1">
      <alignment horizontal="center" vertical="center"/>
    </xf>
    <xf numFmtId="0" fontId="42" fillId="2" borderId="23" xfId="2" applyFont="1" applyFill="1" applyBorder="1" applyAlignment="1" applyProtection="1">
      <alignment horizontal="center" vertical="center" wrapText="1"/>
    </xf>
    <xf numFmtId="0" fontId="42" fillId="2" borderId="25" xfId="2" applyFont="1" applyFill="1" applyBorder="1" applyAlignment="1" applyProtection="1">
      <alignment horizontal="center" vertical="center"/>
    </xf>
    <xf numFmtId="0" fontId="25" fillId="2" borderId="0" xfId="0" applyFont="1" applyFill="1" applyBorder="1" applyAlignment="1" applyProtection="1">
      <alignment horizontal="left" vertical="top" wrapText="1"/>
    </xf>
    <xf numFmtId="0" fontId="25" fillId="2" borderId="8" xfId="0" applyFont="1" applyFill="1" applyBorder="1" applyAlignment="1" applyProtection="1">
      <alignment horizontal="left" vertical="top" wrapText="1"/>
    </xf>
    <xf numFmtId="0" fontId="47" fillId="3" borderId="9" xfId="0" applyFont="1" applyFill="1" applyBorder="1" applyAlignment="1" applyProtection="1">
      <alignment horizontal="center" vertical="center"/>
    </xf>
    <xf numFmtId="0" fontId="47" fillId="3" borderId="14" xfId="0" applyFont="1" applyFill="1" applyBorder="1" applyAlignment="1" applyProtection="1">
      <alignment horizontal="center" vertical="center"/>
    </xf>
    <xf numFmtId="0" fontId="47" fillId="3" borderId="10" xfId="0" applyFont="1" applyFill="1" applyBorder="1" applyAlignment="1" applyProtection="1">
      <alignment horizontal="center" vertical="center"/>
    </xf>
    <xf numFmtId="0" fontId="47" fillId="3" borderId="6" xfId="0" applyFont="1" applyFill="1" applyBorder="1" applyAlignment="1" applyProtection="1">
      <alignment horizontal="center" vertical="center"/>
    </xf>
    <xf numFmtId="0" fontId="47" fillId="3" borderId="8" xfId="0" applyFont="1" applyFill="1" applyBorder="1" applyAlignment="1" applyProtection="1">
      <alignment horizontal="center" vertical="center"/>
    </xf>
    <xf numFmtId="0" fontId="47" fillId="3" borderId="7" xfId="0" applyFont="1" applyFill="1" applyBorder="1" applyAlignment="1" applyProtection="1">
      <alignment horizontal="center" vertical="center"/>
    </xf>
    <xf numFmtId="0" fontId="47" fillId="3" borderId="4" xfId="0" applyFont="1" applyFill="1" applyBorder="1" applyAlignment="1" applyProtection="1">
      <alignment horizontal="center" vertical="center"/>
    </xf>
    <xf numFmtId="0" fontId="47" fillId="3" borderId="0" xfId="0" applyFont="1" applyFill="1" applyBorder="1" applyAlignment="1" applyProtection="1">
      <alignment horizontal="center" vertical="center"/>
    </xf>
    <xf numFmtId="0" fontId="47" fillId="3" borderId="5" xfId="0" applyFont="1" applyFill="1" applyBorder="1" applyAlignment="1" applyProtection="1">
      <alignment horizontal="center" vertical="center"/>
    </xf>
    <xf numFmtId="0" fontId="24" fillId="2" borderId="9" xfId="0" applyFont="1" applyFill="1" applyBorder="1" applyAlignment="1" applyProtection="1">
      <alignment horizontal="left" vertical="center" wrapText="1" shrinkToFit="1"/>
    </xf>
    <xf numFmtId="0" fontId="24" fillId="2" borderId="14" xfId="0" applyFont="1" applyFill="1" applyBorder="1" applyAlignment="1" applyProtection="1">
      <alignment horizontal="left" vertical="center" shrinkToFit="1"/>
    </xf>
    <xf numFmtId="0" fontId="24" fillId="2" borderId="10" xfId="0" applyFont="1" applyFill="1" applyBorder="1" applyAlignment="1" applyProtection="1">
      <alignment horizontal="left" vertical="center" shrinkToFit="1"/>
    </xf>
    <xf numFmtId="0" fontId="24" fillId="2" borderId="53" xfId="0" applyFont="1" applyFill="1" applyBorder="1" applyAlignment="1" applyProtection="1">
      <alignment horizontal="left" vertical="center" shrinkToFit="1"/>
    </xf>
    <xf numFmtId="0" fontId="24" fillId="2" borderId="54" xfId="0" applyFont="1" applyFill="1" applyBorder="1" applyAlignment="1" applyProtection="1">
      <alignment horizontal="left" vertical="center" shrinkToFit="1"/>
    </xf>
    <xf numFmtId="0" fontId="24" fillId="2" borderId="55" xfId="0" applyFont="1" applyFill="1" applyBorder="1" applyAlignment="1" applyProtection="1">
      <alignment horizontal="left" vertical="center" shrinkToFit="1"/>
    </xf>
    <xf numFmtId="49" fontId="24" fillId="2" borderId="9" xfId="0" quotePrefix="1" applyNumberFormat="1" applyFont="1" applyFill="1" applyBorder="1" applyAlignment="1" applyProtection="1">
      <alignment horizontal="center" vertical="center"/>
    </xf>
    <xf numFmtId="49" fontId="24" fillId="2" borderId="10" xfId="0" quotePrefix="1" applyNumberFormat="1" applyFont="1" applyFill="1" applyBorder="1" applyAlignment="1" applyProtection="1">
      <alignment horizontal="center" vertical="center"/>
    </xf>
    <xf numFmtId="49" fontId="24" fillId="2" borderId="4" xfId="0" quotePrefix="1" applyNumberFormat="1" applyFont="1" applyFill="1" applyBorder="1" applyAlignment="1" applyProtection="1">
      <alignment horizontal="center" vertical="center"/>
    </xf>
    <xf numFmtId="49" fontId="24" fillId="2" borderId="5" xfId="0" quotePrefix="1" applyNumberFormat="1" applyFont="1" applyFill="1" applyBorder="1" applyAlignment="1" applyProtection="1">
      <alignment horizontal="center" vertical="center"/>
    </xf>
    <xf numFmtId="0" fontId="24" fillId="2" borderId="9" xfId="0" applyFont="1" applyFill="1" applyBorder="1" applyAlignment="1" applyProtection="1">
      <alignment horizontal="left" vertical="center" shrinkToFit="1"/>
    </xf>
    <xf numFmtId="0" fontId="17" fillId="2" borderId="50" xfId="0" applyFont="1" applyFill="1" applyBorder="1" applyAlignment="1" applyProtection="1">
      <alignment horizontal="center" vertical="center"/>
    </xf>
    <xf numFmtId="0" fontId="17" fillId="2" borderId="51" xfId="0" applyFont="1" applyFill="1" applyBorder="1" applyAlignment="1" applyProtection="1">
      <alignment horizontal="center" vertical="center"/>
    </xf>
    <xf numFmtId="0" fontId="17" fillId="2" borderId="52" xfId="0" applyFont="1" applyFill="1" applyBorder="1" applyAlignment="1" applyProtection="1">
      <alignment horizontal="center" vertical="center"/>
    </xf>
    <xf numFmtId="0" fontId="24" fillId="2" borderId="9" xfId="0" applyFont="1" applyFill="1" applyBorder="1" applyAlignment="1" applyProtection="1">
      <alignment horizontal="center" vertical="top" wrapText="1" shrinkToFit="1"/>
    </xf>
    <xf numFmtId="0" fontId="24" fillId="2" borderId="14" xfId="0" applyFont="1" applyFill="1" applyBorder="1" applyAlignment="1" applyProtection="1">
      <alignment horizontal="center" vertical="top" wrapText="1" shrinkToFit="1"/>
    </xf>
    <xf numFmtId="0" fontId="24" fillId="2" borderId="10" xfId="0" applyFont="1" applyFill="1" applyBorder="1" applyAlignment="1" applyProtection="1">
      <alignment horizontal="center" vertical="top" wrapText="1" shrinkToFit="1"/>
    </xf>
    <xf numFmtId="0" fontId="24" fillId="2" borderId="4" xfId="0" applyFont="1" applyFill="1" applyBorder="1" applyAlignment="1" applyProtection="1">
      <alignment horizontal="center" vertical="top" wrapText="1" shrinkToFit="1"/>
    </xf>
    <xf numFmtId="0" fontId="24" fillId="2" borderId="0" xfId="0" applyFont="1" applyFill="1" applyBorder="1" applyAlignment="1" applyProtection="1">
      <alignment horizontal="center" vertical="top" wrapText="1" shrinkToFit="1"/>
    </xf>
    <xf numFmtId="0" fontId="24" fillId="2" borderId="5" xfId="0" applyFont="1" applyFill="1" applyBorder="1" applyAlignment="1" applyProtection="1">
      <alignment horizontal="center" vertical="top" wrapText="1" shrinkToFit="1"/>
    </xf>
    <xf numFmtId="0" fontId="17" fillId="2" borderId="9"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49" fontId="24" fillId="2" borderId="11" xfId="0" quotePrefix="1" applyNumberFormat="1" applyFont="1" applyFill="1" applyBorder="1" applyAlignment="1" applyProtection="1">
      <alignment horizontal="center" vertical="center" wrapText="1"/>
    </xf>
    <xf numFmtId="49" fontId="24" fillId="2" borderId="13" xfId="0" quotePrefix="1" applyNumberFormat="1" applyFont="1" applyFill="1" applyBorder="1" applyAlignment="1" applyProtection="1">
      <alignment horizontal="center" vertical="center" wrapText="1"/>
    </xf>
    <xf numFmtId="49" fontId="24" fillId="2" borderId="9" xfId="0" quotePrefix="1" applyNumberFormat="1" applyFont="1" applyFill="1" applyBorder="1" applyAlignment="1" applyProtection="1">
      <alignment horizontal="center" vertical="center" wrapText="1"/>
    </xf>
    <xf numFmtId="49" fontId="24" fillId="2" borderId="10" xfId="0" quotePrefix="1" applyNumberFormat="1" applyFont="1" applyFill="1" applyBorder="1" applyAlignment="1" applyProtection="1">
      <alignment horizontal="center" vertical="center" wrapText="1"/>
    </xf>
    <xf numFmtId="49" fontId="24" fillId="2" borderId="4" xfId="0" quotePrefix="1" applyNumberFormat="1" applyFont="1" applyFill="1" applyBorder="1" applyAlignment="1" applyProtection="1">
      <alignment horizontal="center" vertical="center" wrapText="1"/>
    </xf>
    <xf numFmtId="49" fontId="24" fillId="2" borderId="5" xfId="0" quotePrefix="1" applyNumberFormat="1"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35" xfId="0" applyFont="1" applyFill="1" applyBorder="1" applyAlignment="1" applyProtection="1">
      <alignment horizontal="center" vertical="center"/>
    </xf>
    <xf numFmtId="0" fontId="17" fillId="2" borderId="36" xfId="0" applyFont="1" applyFill="1" applyBorder="1" applyAlignment="1" applyProtection="1">
      <alignment horizontal="center" vertical="center"/>
    </xf>
    <xf numFmtId="0" fontId="17" fillId="2" borderId="37" xfId="0" applyFont="1" applyFill="1" applyBorder="1" applyAlignment="1" applyProtection="1">
      <alignment horizontal="center" vertical="center"/>
    </xf>
    <xf numFmtId="0" fontId="15" fillId="2" borderId="4" xfId="0" applyFont="1" applyFill="1" applyBorder="1" applyProtection="1">
      <alignment vertical="center"/>
    </xf>
    <xf numFmtId="0" fontId="15" fillId="2" borderId="5" xfId="0" applyFont="1" applyFill="1" applyBorder="1" applyProtection="1">
      <alignment vertical="center"/>
    </xf>
    <xf numFmtId="0" fontId="15" fillId="2" borderId="6" xfId="0" applyFont="1" applyFill="1" applyBorder="1" applyProtection="1">
      <alignment vertical="center"/>
    </xf>
    <xf numFmtId="0" fontId="15" fillId="2" borderId="7" xfId="0" applyFont="1" applyFill="1" applyBorder="1" applyProtection="1">
      <alignment vertical="center"/>
    </xf>
    <xf numFmtId="0" fontId="24" fillId="2" borderId="53" xfId="0" applyFont="1" applyFill="1" applyBorder="1" applyAlignment="1" applyProtection="1">
      <alignment horizontal="left" vertical="center" wrapText="1"/>
    </xf>
    <xf numFmtId="0" fontId="24" fillId="2" borderId="54" xfId="0" applyFont="1" applyFill="1" applyBorder="1" applyAlignment="1" applyProtection="1">
      <alignment horizontal="left" vertical="center" wrapText="1"/>
    </xf>
    <xf numFmtId="0" fontId="24" fillId="2" borderId="55" xfId="0" applyFont="1" applyFill="1" applyBorder="1" applyAlignment="1" applyProtection="1">
      <alignment horizontal="left" vertical="center" wrapText="1"/>
    </xf>
    <xf numFmtId="0" fontId="24" fillId="2" borderId="50" xfId="0" applyFont="1" applyFill="1" applyBorder="1" applyAlignment="1" applyProtection="1">
      <alignment horizontal="left" vertical="center" wrapText="1" indent="1"/>
    </xf>
    <xf numFmtId="0" fontId="24" fillId="2" borderId="51" xfId="0" applyFont="1" applyFill="1" applyBorder="1" applyAlignment="1" applyProtection="1">
      <alignment horizontal="left" vertical="center" wrapText="1" indent="1"/>
    </xf>
    <xf numFmtId="0" fontId="24" fillId="2" borderId="52" xfId="0" applyFont="1" applyFill="1" applyBorder="1" applyAlignment="1" applyProtection="1">
      <alignment horizontal="left" vertical="center" wrapText="1" indent="1"/>
    </xf>
    <xf numFmtId="0" fontId="24" fillId="2" borderId="53" xfId="0" applyFont="1" applyFill="1" applyBorder="1" applyAlignment="1" applyProtection="1">
      <alignment horizontal="left" vertical="center" wrapText="1" indent="1"/>
    </xf>
    <xf numFmtId="0" fontId="24" fillId="2" borderId="54" xfId="0" applyFont="1" applyFill="1" applyBorder="1" applyAlignment="1" applyProtection="1">
      <alignment horizontal="left" vertical="center" wrapText="1" indent="1"/>
    </xf>
    <xf numFmtId="0" fontId="24" fillId="2" borderId="55" xfId="0" applyFont="1" applyFill="1" applyBorder="1" applyAlignment="1" applyProtection="1">
      <alignment horizontal="left" vertical="center" wrapText="1" indent="1"/>
    </xf>
    <xf numFmtId="0" fontId="36" fillId="2" borderId="0" xfId="0" applyFont="1" applyFill="1" applyBorder="1" applyAlignment="1" applyProtection="1">
      <alignment horizontal="left" vertical="top"/>
    </xf>
    <xf numFmtId="0" fontId="17" fillId="2" borderId="35" xfId="0" applyFont="1" applyFill="1" applyBorder="1" applyAlignment="1" applyProtection="1">
      <alignment horizontal="center" vertical="center"/>
      <protection locked="0"/>
    </xf>
    <xf numFmtId="0" fontId="17" fillId="2" borderId="36" xfId="0" applyFont="1" applyFill="1" applyBorder="1" applyAlignment="1" applyProtection="1">
      <alignment horizontal="center" vertical="center"/>
      <protection locked="0"/>
    </xf>
    <xf numFmtId="0" fontId="17" fillId="2" borderId="37" xfId="0" applyFont="1" applyFill="1" applyBorder="1" applyAlignment="1" applyProtection="1">
      <alignment horizontal="center" vertical="center"/>
      <protection locked="0"/>
    </xf>
    <xf numFmtId="0" fontId="17" fillId="2" borderId="56" xfId="0" applyFont="1" applyFill="1" applyBorder="1" applyAlignment="1" applyProtection="1">
      <alignment horizontal="center" vertical="center"/>
      <protection locked="0"/>
    </xf>
    <xf numFmtId="0" fontId="17" fillId="0" borderId="57" xfId="0" applyFont="1" applyBorder="1" applyProtection="1">
      <alignment vertical="center"/>
      <protection locked="0"/>
    </xf>
    <xf numFmtId="0" fontId="17" fillId="0" borderId="58" xfId="0" applyFont="1" applyBorder="1" applyProtection="1">
      <alignment vertical="center"/>
      <protection locked="0"/>
    </xf>
    <xf numFmtId="0" fontId="24" fillId="2" borderId="9" xfId="0" quotePrefix="1" applyFont="1" applyFill="1" applyBorder="1" applyAlignment="1" applyProtection="1">
      <alignment horizontal="center" vertical="center"/>
    </xf>
    <xf numFmtId="0" fontId="24" fillId="2" borderId="10" xfId="0" quotePrefix="1" applyFont="1" applyFill="1" applyBorder="1" applyAlignment="1" applyProtection="1">
      <alignment horizontal="center" vertical="center"/>
    </xf>
    <xf numFmtId="0" fontId="24" fillId="2" borderId="4" xfId="0" quotePrefix="1" applyFont="1" applyFill="1" applyBorder="1" applyAlignment="1" applyProtection="1">
      <alignment horizontal="center" vertical="center"/>
    </xf>
    <xf numFmtId="0" fontId="24" fillId="2" borderId="5" xfId="0" quotePrefix="1" applyFont="1" applyFill="1" applyBorder="1" applyAlignment="1" applyProtection="1">
      <alignment horizontal="center" vertical="center"/>
    </xf>
    <xf numFmtId="0" fontId="24" fillId="2" borderId="4" xfId="0" applyFont="1" applyFill="1" applyBorder="1" applyAlignment="1" applyProtection="1">
      <alignment vertical="center"/>
    </xf>
    <xf numFmtId="0" fontId="24" fillId="2" borderId="5" xfId="0" applyFont="1" applyFill="1" applyBorder="1" applyAlignment="1" applyProtection="1">
      <alignment vertical="center"/>
    </xf>
    <xf numFmtId="0" fontId="24" fillId="2" borderId="6" xfId="0" applyFont="1" applyFill="1" applyBorder="1" applyAlignment="1" applyProtection="1">
      <alignment vertical="center"/>
    </xf>
    <xf numFmtId="0" fontId="24" fillId="2" borderId="7" xfId="0" applyFont="1" applyFill="1" applyBorder="1" applyAlignment="1" applyProtection="1">
      <alignment vertical="center"/>
    </xf>
    <xf numFmtId="0" fontId="17" fillId="2" borderId="4"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shrinkToFi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shrinkToFit="1"/>
    </xf>
    <xf numFmtId="0" fontId="24" fillId="2" borderId="3" xfId="0" applyFont="1" applyFill="1" applyBorder="1" applyAlignment="1" applyProtection="1">
      <alignment horizontal="center" vertical="center" wrapText="1" shrinkToFit="1"/>
    </xf>
    <xf numFmtId="0" fontId="24" fillId="2" borderId="2" xfId="0" applyFont="1" applyFill="1" applyBorder="1" applyAlignment="1" applyProtection="1">
      <alignment horizontal="center" vertical="center" wrapText="1" shrinkToFit="1"/>
    </xf>
    <xf numFmtId="0" fontId="17" fillId="0" borderId="36" xfId="0" applyFont="1" applyBorder="1" applyProtection="1">
      <alignment vertical="center"/>
      <protection locked="0"/>
    </xf>
    <xf numFmtId="0" fontId="17" fillId="0" borderId="37" xfId="0" applyFont="1" applyBorder="1" applyProtection="1">
      <alignment vertical="center"/>
      <protection locked="0"/>
    </xf>
    <xf numFmtId="0" fontId="24" fillId="2" borderId="11" xfId="0" quotePrefix="1" applyFont="1" applyFill="1" applyBorder="1" applyAlignment="1" applyProtection="1">
      <alignment horizontal="center" vertical="top"/>
    </xf>
    <xf numFmtId="0" fontId="24" fillId="2" borderId="13" xfId="0" quotePrefix="1" applyFont="1" applyFill="1" applyBorder="1" applyAlignment="1" applyProtection="1">
      <alignment horizontal="center" vertical="top"/>
    </xf>
    <xf numFmtId="0" fontId="17" fillId="2" borderId="1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53" xfId="0" applyFont="1" applyFill="1" applyBorder="1" applyAlignment="1" applyProtection="1">
      <alignment horizontal="center" vertical="center" wrapText="1"/>
      <protection locked="0"/>
    </xf>
    <xf numFmtId="0" fontId="9" fillId="0" borderId="54"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17" fillId="2" borderId="53" xfId="0" applyFont="1" applyFill="1" applyBorder="1" applyAlignment="1" applyProtection="1">
      <alignment horizontal="center" vertical="center"/>
    </xf>
    <xf numFmtId="0" fontId="17" fillId="2" borderId="54" xfId="0" applyFont="1" applyFill="1" applyBorder="1" applyAlignment="1" applyProtection="1">
      <alignment horizontal="center" vertical="center"/>
    </xf>
    <xf numFmtId="0" fontId="17" fillId="2" borderId="55" xfId="0" applyFont="1" applyFill="1" applyBorder="1" applyAlignment="1" applyProtection="1">
      <alignment horizontal="center" vertical="center"/>
    </xf>
    <xf numFmtId="0" fontId="17" fillId="2" borderId="50" xfId="0" applyFont="1" applyFill="1" applyBorder="1" applyAlignment="1" applyProtection="1">
      <alignment horizontal="center" vertical="top"/>
    </xf>
    <xf numFmtId="0" fontId="17" fillId="2" borderId="51" xfId="0" applyFont="1" applyFill="1" applyBorder="1" applyAlignment="1" applyProtection="1">
      <alignment horizontal="center" vertical="top"/>
    </xf>
    <xf numFmtId="0" fontId="17" fillId="2" borderId="52" xfId="0" applyFont="1" applyFill="1" applyBorder="1" applyAlignment="1" applyProtection="1">
      <alignment horizontal="center" vertical="top"/>
    </xf>
    <xf numFmtId="0" fontId="17" fillId="2" borderId="53" xfId="0" applyFont="1" applyFill="1" applyBorder="1" applyAlignment="1" applyProtection="1">
      <alignment horizontal="center" vertical="top"/>
    </xf>
    <xf numFmtId="0" fontId="17" fillId="2" borderId="54" xfId="0" applyFont="1" applyFill="1" applyBorder="1" applyAlignment="1" applyProtection="1">
      <alignment horizontal="center" vertical="top"/>
    </xf>
    <xf numFmtId="0" fontId="17" fillId="2" borderId="55" xfId="0" applyFont="1" applyFill="1" applyBorder="1" applyAlignment="1" applyProtection="1">
      <alignment horizontal="center" vertical="top"/>
    </xf>
    <xf numFmtId="0" fontId="17" fillId="2" borderId="11" xfId="0" applyFont="1" applyFill="1" applyBorder="1" applyAlignment="1" applyProtection="1">
      <alignment horizontal="center" vertical="top"/>
    </xf>
    <xf numFmtId="0" fontId="17" fillId="2" borderId="12" xfId="0" applyFont="1" applyFill="1" applyBorder="1" applyAlignment="1" applyProtection="1">
      <alignment horizontal="center" vertical="top"/>
    </xf>
    <xf numFmtId="0" fontId="17" fillId="2" borderId="13" xfId="0" applyFont="1" applyFill="1" applyBorder="1" applyAlignment="1" applyProtection="1">
      <alignment horizontal="center" vertical="top"/>
    </xf>
    <xf numFmtId="0" fontId="24" fillId="2" borderId="6" xfId="0" quotePrefix="1" applyFont="1" applyFill="1" applyBorder="1" applyAlignment="1" applyProtection="1">
      <alignment horizontal="center" vertical="center"/>
    </xf>
    <xf numFmtId="0" fontId="24" fillId="2" borderId="7" xfId="0" quotePrefix="1" applyFont="1" applyFill="1" applyBorder="1" applyAlignment="1" applyProtection="1">
      <alignment horizontal="center" vertical="center"/>
    </xf>
    <xf numFmtId="0" fontId="17" fillId="2" borderId="4"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17" fillId="2" borderId="5" xfId="0" applyFont="1" applyFill="1" applyBorder="1" applyAlignment="1" applyProtection="1">
      <alignment horizontal="center" vertical="top"/>
    </xf>
    <xf numFmtId="0" fontId="17" fillId="2" borderId="45" xfId="0" applyFont="1" applyFill="1" applyBorder="1" applyAlignment="1" applyProtection="1">
      <alignment horizontal="center" vertical="top"/>
    </xf>
    <xf numFmtId="0" fontId="17" fillId="2" borderId="31" xfId="0" applyFont="1" applyFill="1" applyBorder="1" applyAlignment="1" applyProtection="1">
      <alignment horizontal="center" vertical="top"/>
    </xf>
    <xf numFmtId="0" fontId="17" fillId="2" borderId="46" xfId="0" applyFont="1" applyFill="1" applyBorder="1" applyAlignment="1" applyProtection="1">
      <alignment horizontal="center" vertical="top"/>
    </xf>
    <xf numFmtId="0" fontId="24" fillId="2" borderId="50" xfId="0" applyFont="1" applyFill="1" applyBorder="1" applyAlignment="1" applyProtection="1">
      <alignment horizontal="right" vertical="top"/>
    </xf>
    <xf numFmtId="0" fontId="24" fillId="2" borderId="51" xfId="0" applyFont="1" applyFill="1" applyBorder="1" applyAlignment="1" applyProtection="1">
      <alignment horizontal="right" vertical="top"/>
    </xf>
    <xf numFmtId="0" fontId="24" fillId="2" borderId="52" xfId="0" applyFont="1" applyFill="1" applyBorder="1" applyAlignment="1" applyProtection="1">
      <alignment horizontal="right" vertical="top"/>
    </xf>
    <xf numFmtId="0" fontId="24" fillId="2" borderId="53" xfId="0" applyFont="1" applyFill="1" applyBorder="1" applyAlignment="1" applyProtection="1">
      <alignment horizontal="left" vertical="center"/>
    </xf>
    <xf numFmtId="0" fontId="24" fillId="2" borderId="54" xfId="0" applyFont="1" applyFill="1" applyBorder="1" applyAlignment="1" applyProtection="1">
      <alignment horizontal="left" vertical="center"/>
    </xf>
    <xf numFmtId="0" fontId="24" fillId="2" borderId="55" xfId="0" applyFont="1" applyFill="1" applyBorder="1" applyAlignment="1" applyProtection="1">
      <alignment horizontal="left" vertical="center"/>
    </xf>
    <xf numFmtId="0" fontId="24" fillId="2" borderId="4" xfId="0" applyFont="1" applyFill="1" applyBorder="1" applyAlignment="1" applyProtection="1">
      <alignment horizontal="right" vertical="top"/>
    </xf>
    <xf numFmtId="0" fontId="24" fillId="2" borderId="0" xfId="0" applyFont="1" applyFill="1" applyBorder="1" applyAlignment="1" applyProtection="1">
      <alignment horizontal="right" vertical="top"/>
    </xf>
    <xf numFmtId="0" fontId="24" fillId="2" borderId="5" xfId="0" applyFont="1" applyFill="1" applyBorder="1" applyAlignment="1" applyProtection="1">
      <alignment horizontal="right" vertical="top"/>
    </xf>
    <xf numFmtId="0" fontId="24" fillId="2" borderId="45" xfId="0" applyFont="1" applyFill="1" applyBorder="1" applyAlignment="1" applyProtection="1">
      <alignment horizontal="left" vertical="center"/>
    </xf>
    <xf numFmtId="0" fontId="24" fillId="2" borderId="31" xfId="0" applyFont="1" applyFill="1" applyBorder="1" applyAlignment="1" applyProtection="1">
      <alignment horizontal="left" vertical="center"/>
    </xf>
    <xf numFmtId="0" fontId="24" fillId="2" borderId="46" xfId="0" applyFont="1" applyFill="1" applyBorder="1" applyAlignment="1" applyProtection="1">
      <alignment horizontal="left" vertical="center"/>
    </xf>
    <xf numFmtId="0" fontId="24" fillId="2" borderId="47" xfId="0" applyFont="1" applyFill="1" applyBorder="1" applyAlignment="1" applyProtection="1">
      <alignment horizontal="left" vertical="top"/>
    </xf>
    <xf numFmtId="0" fontId="24" fillId="2" borderId="48" xfId="0" applyFont="1" applyFill="1" applyBorder="1" applyAlignment="1" applyProtection="1">
      <alignment horizontal="left" vertical="top"/>
    </xf>
    <xf numFmtId="0" fontId="24" fillId="2" borderId="49" xfId="0" applyFont="1" applyFill="1" applyBorder="1" applyAlignment="1" applyProtection="1">
      <alignment horizontal="left" vertical="top"/>
    </xf>
    <xf numFmtId="0" fontId="17" fillId="2" borderId="11"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24" fillId="2" borderId="47" xfId="0" applyFont="1" applyFill="1" applyBorder="1" applyAlignment="1" applyProtection="1">
      <alignment horizontal="left" vertical="center"/>
    </xf>
    <xf numFmtId="0" fontId="24" fillId="2" borderId="48" xfId="0" applyFont="1" applyFill="1" applyBorder="1" applyAlignment="1" applyProtection="1">
      <alignment horizontal="left" vertical="center"/>
    </xf>
    <xf numFmtId="0" fontId="24" fillId="2" borderId="49" xfId="0" applyFont="1" applyFill="1" applyBorder="1" applyAlignment="1" applyProtection="1">
      <alignment horizontal="left" vertical="center"/>
    </xf>
    <xf numFmtId="0" fontId="25" fillId="2" borderId="15" xfId="0" applyFont="1" applyFill="1" applyBorder="1" applyAlignment="1" applyProtection="1">
      <alignment horizontal="center" vertical="top"/>
    </xf>
    <xf numFmtId="0" fontId="25" fillId="2" borderId="16" xfId="0" applyFont="1" applyFill="1" applyBorder="1" applyAlignment="1" applyProtection="1">
      <alignment horizontal="center" vertical="top"/>
    </xf>
    <xf numFmtId="0" fontId="25" fillId="2" borderId="21" xfId="0" applyFont="1" applyFill="1" applyBorder="1" applyAlignment="1" applyProtection="1">
      <alignment horizontal="left" vertical="top"/>
    </xf>
    <xf numFmtId="0" fontId="25" fillId="2" borderId="20" xfId="0" applyFont="1" applyFill="1" applyBorder="1" applyAlignment="1" applyProtection="1">
      <alignment horizontal="left" vertical="top"/>
    </xf>
    <xf numFmtId="0" fontId="24" fillId="2" borderId="1"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0" xfId="0" applyFont="1" applyFill="1" applyBorder="1" applyAlignment="1" applyProtection="1">
      <alignment horizontal="center" vertical="top"/>
    </xf>
    <xf numFmtId="0" fontId="24" fillId="2" borderId="45" xfId="0" applyFont="1" applyFill="1" applyBorder="1" applyAlignment="1" applyProtection="1">
      <alignment horizontal="center" vertical="top"/>
    </xf>
    <xf numFmtId="0" fontId="24" fillId="2" borderId="31" xfId="0" applyFont="1" applyFill="1" applyBorder="1" applyAlignment="1" applyProtection="1">
      <alignment horizontal="center" vertical="top"/>
    </xf>
    <xf numFmtId="0" fontId="24" fillId="2" borderId="46" xfId="0" applyFont="1" applyFill="1" applyBorder="1" applyAlignment="1" applyProtection="1">
      <alignment horizontal="center" vertical="top"/>
    </xf>
    <xf numFmtId="0" fontId="18" fillId="2" borderId="9" xfId="0" applyFont="1" applyFill="1" applyBorder="1" applyAlignment="1" applyProtection="1">
      <alignment horizontal="center" vertical="top" wrapText="1"/>
    </xf>
    <xf numFmtId="0" fontId="18" fillId="2" borderId="14" xfId="0" applyFont="1" applyFill="1" applyBorder="1" applyAlignment="1" applyProtection="1">
      <alignment horizontal="center" vertical="top" wrapText="1"/>
    </xf>
    <xf numFmtId="0" fontId="18" fillId="2" borderId="10" xfId="0" applyFont="1" applyFill="1" applyBorder="1" applyAlignment="1" applyProtection="1">
      <alignment horizontal="center" vertical="top" wrapText="1"/>
    </xf>
    <xf numFmtId="0" fontId="24" fillId="2" borderId="4" xfId="0" applyFont="1" applyFill="1" applyBorder="1" applyAlignment="1" applyProtection="1">
      <alignment horizontal="right" vertical="center"/>
    </xf>
    <xf numFmtId="0" fontId="24" fillId="2" borderId="0" xfId="0" applyFont="1" applyFill="1" applyBorder="1" applyAlignment="1" applyProtection="1">
      <alignment horizontal="right" vertical="center"/>
    </xf>
    <xf numFmtId="0" fontId="24" fillId="2" borderId="5" xfId="0" applyFont="1" applyFill="1" applyBorder="1" applyAlignment="1" applyProtection="1">
      <alignment horizontal="right" vertical="center"/>
    </xf>
    <xf numFmtId="0" fontId="24" fillId="2" borderId="50" xfId="0" applyFont="1" applyFill="1" applyBorder="1" applyAlignment="1" applyProtection="1">
      <alignment horizontal="right" vertical="center"/>
    </xf>
    <xf numFmtId="0" fontId="24" fillId="2" borderId="51" xfId="0" applyFont="1" applyFill="1" applyBorder="1" applyAlignment="1" applyProtection="1">
      <alignment horizontal="right" vertical="center"/>
    </xf>
    <xf numFmtId="0" fontId="24" fillId="2" borderId="52" xfId="0" applyFont="1" applyFill="1" applyBorder="1" applyAlignment="1" applyProtection="1">
      <alignment horizontal="right" vertical="center"/>
    </xf>
    <xf numFmtId="0" fontId="17" fillId="2" borderId="35" xfId="0" applyFont="1" applyFill="1" applyBorder="1" applyAlignment="1" applyProtection="1">
      <alignment horizontal="center" vertical="top"/>
    </xf>
    <xf numFmtId="0" fontId="17" fillId="2" borderId="36" xfId="0" applyFont="1" applyFill="1" applyBorder="1" applyAlignment="1" applyProtection="1">
      <alignment horizontal="center" vertical="top"/>
    </xf>
    <xf numFmtId="0" fontId="17" fillId="2" borderId="37" xfId="0" applyFont="1" applyFill="1" applyBorder="1" applyAlignment="1" applyProtection="1">
      <alignment horizontal="center" vertical="top"/>
    </xf>
    <xf numFmtId="0" fontId="24" fillId="2" borderId="8" xfId="0" applyFont="1" applyFill="1" applyBorder="1" applyAlignment="1" applyProtection="1">
      <alignment horizontal="center" vertical="top"/>
    </xf>
    <xf numFmtId="0" fontId="24" fillId="2" borderId="9" xfId="0" applyFont="1" applyFill="1" applyBorder="1" applyAlignment="1" applyProtection="1">
      <alignment horizontal="center" vertical="top"/>
    </xf>
    <xf numFmtId="0" fontId="24" fillId="2" borderId="14" xfId="0" applyFont="1" applyFill="1" applyBorder="1" applyAlignment="1" applyProtection="1">
      <alignment horizontal="center" vertical="top"/>
    </xf>
    <xf numFmtId="0" fontId="24" fillId="2" borderId="10" xfId="0" applyFont="1" applyFill="1" applyBorder="1" applyAlignment="1" applyProtection="1">
      <alignment horizontal="center" vertical="top"/>
    </xf>
    <xf numFmtId="0" fontId="17" fillId="2" borderId="53" xfId="0" applyFont="1" applyFill="1" applyBorder="1" applyAlignment="1" applyProtection="1">
      <alignment horizontal="left" vertical="center"/>
    </xf>
    <xf numFmtId="0" fontId="17" fillId="2" borderId="54" xfId="0" applyFont="1" applyFill="1" applyBorder="1" applyAlignment="1" applyProtection="1">
      <alignment horizontal="left" vertical="center"/>
    </xf>
    <xf numFmtId="0" fontId="17" fillId="2" borderId="55" xfId="0" applyFont="1" applyFill="1" applyBorder="1" applyAlignment="1" applyProtection="1">
      <alignment horizontal="left" vertical="center"/>
    </xf>
    <xf numFmtId="0" fontId="17" fillId="2" borderId="45" xfId="0" applyFont="1" applyFill="1" applyBorder="1" applyAlignment="1" applyProtection="1">
      <alignment horizontal="left" vertical="center"/>
    </xf>
    <xf numFmtId="0" fontId="17" fillId="2" borderId="31" xfId="0" applyFont="1" applyFill="1" applyBorder="1" applyAlignment="1" applyProtection="1">
      <alignment horizontal="left" vertical="center"/>
    </xf>
    <xf numFmtId="0" fontId="17" fillId="2" borderId="46" xfId="0" applyFont="1" applyFill="1" applyBorder="1" applyAlignment="1" applyProtection="1">
      <alignment horizontal="left" vertical="center"/>
    </xf>
    <xf numFmtId="0" fontId="24" fillId="2" borderId="11" xfId="0" applyFont="1" applyFill="1" applyBorder="1" applyAlignment="1" applyProtection="1">
      <alignment horizontal="left" vertical="center" wrapText="1"/>
    </xf>
    <xf numFmtId="0" fontId="24" fillId="2" borderId="12"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35" xfId="0" applyFont="1" applyFill="1" applyBorder="1" applyAlignment="1" applyProtection="1">
      <alignment horizontal="left" vertical="center" indent="1"/>
    </xf>
    <xf numFmtId="0" fontId="24" fillId="2" borderId="36" xfId="0" applyFont="1" applyFill="1" applyBorder="1" applyAlignment="1" applyProtection="1">
      <alignment horizontal="left" vertical="center" indent="1"/>
    </xf>
    <xf numFmtId="0" fontId="24" fillId="2" borderId="37" xfId="0" applyFont="1" applyFill="1" applyBorder="1" applyAlignment="1" applyProtection="1">
      <alignment horizontal="left" vertical="center" indent="1"/>
    </xf>
    <xf numFmtId="0" fontId="24" fillId="2" borderId="56" xfId="0" applyFont="1" applyFill="1" applyBorder="1" applyAlignment="1" applyProtection="1">
      <alignment horizontal="left" vertical="center" indent="1"/>
    </xf>
    <xf numFmtId="0" fontId="24" fillId="2" borderId="57" xfId="0" applyFont="1" applyFill="1" applyBorder="1" applyAlignment="1" applyProtection="1">
      <alignment horizontal="left" vertical="center" indent="1"/>
    </xf>
    <xf numFmtId="0" fontId="24" fillId="2" borderId="58" xfId="0" applyFont="1" applyFill="1" applyBorder="1" applyAlignment="1" applyProtection="1">
      <alignment horizontal="left" vertical="center" indent="1"/>
    </xf>
    <xf numFmtId="0" fontId="17" fillId="0" borderId="12" xfId="0" applyFont="1" applyBorder="1" applyProtection="1">
      <alignment vertical="center"/>
      <protection locked="0"/>
    </xf>
    <xf numFmtId="0" fontId="17" fillId="0" borderId="13" xfId="0" applyFont="1" applyBorder="1" applyProtection="1">
      <alignment vertical="center"/>
      <protection locked="0"/>
    </xf>
    <xf numFmtId="0" fontId="17" fillId="2" borderId="56" xfId="0" applyFont="1" applyFill="1" applyBorder="1" applyAlignment="1" applyProtection="1">
      <alignment horizontal="center" vertical="center"/>
    </xf>
    <xf numFmtId="0" fontId="17" fillId="2" borderId="57" xfId="0" applyFont="1" applyFill="1" applyBorder="1" applyAlignment="1" applyProtection="1">
      <alignment horizontal="center" vertical="center"/>
    </xf>
    <xf numFmtId="0" fontId="17" fillId="2" borderId="58" xfId="0" applyFont="1" applyFill="1" applyBorder="1" applyAlignment="1" applyProtection="1">
      <alignment horizontal="center" vertical="center"/>
    </xf>
    <xf numFmtId="0" fontId="24" fillId="2" borderId="4" xfId="0" applyFont="1" applyFill="1" applyBorder="1" applyProtection="1">
      <alignment vertical="center"/>
    </xf>
    <xf numFmtId="0" fontId="24" fillId="2" borderId="5" xfId="0" applyFont="1" applyFill="1" applyBorder="1" applyProtection="1">
      <alignment vertical="center"/>
    </xf>
    <xf numFmtId="0" fontId="24" fillId="2" borderId="6" xfId="0" applyFont="1" applyFill="1" applyBorder="1" applyProtection="1">
      <alignment vertical="center"/>
    </xf>
    <xf numFmtId="0" fontId="24" fillId="2" borderId="7" xfId="0" applyFont="1" applyFill="1" applyBorder="1" applyProtection="1">
      <alignment vertical="center"/>
    </xf>
    <xf numFmtId="0" fontId="24" fillId="2" borderId="35" xfId="0" applyFont="1" applyFill="1" applyBorder="1" applyAlignment="1" applyProtection="1">
      <alignment horizontal="left" vertical="top" indent="1"/>
    </xf>
    <xf numFmtId="0" fontId="24" fillId="2" borderId="36" xfId="0" applyFont="1" applyFill="1" applyBorder="1" applyAlignment="1" applyProtection="1">
      <alignment horizontal="left" vertical="top" indent="1"/>
    </xf>
    <xf numFmtId="0" fontId="24" fillId="2" borderId="37" xfId="0" applyFont="1" applyFill="1" applyBorder="1" applyAlignment="1" applyProtection="1">
      <alignment horizontal="left" vertical="top" indent="1"/>
    </xf>
    <xf numFmtId="0" fontId="24" fillId="2" borderId="56" xfId="0" applyFont="1" applyFill="1" applyBorder="1" applyAlignment="1" applyProtection="1">
      <alignment horizontal="left" vertical="top" indent="1"/>
    </xf>
    <xf numFmtId="0" fontId="24" fillId="2" borderId="57" xfId="0" applyFont="1" applyFill="1" applyBorder="1" applyAlignment="1" applyProtection="1">
      <alignment horizontal="left" vertical="top" indent="1"/>
    </xf>
    <xf numFmtId="0" fontId="24" fillId="2" borderId="58" xfId="0" applyFont="1" applyFill="1" applyBorder="1" applyAlignment="1" applyProtection="1">
      <alignment horizontal="left" vertical="top" indent="1"/>
    </xf>
    <xf numFmtId="0" fontId="24" fillId="2" borderId="11" xfId="0" applyFont="1" applyFill="1" applyBorder="1" applyAlignment="1" applyProtection="1">
      <alignment horizontal="left" vertical="center" shrinkToFit="1"/>
    </xf>
    <xf numFmtId="0" fontId="24" fillId="2" borderId="12" xfId="0" applyFont="1" applyFill="1" applyBorder="1" applyAlignment="1" applyProtection="1">
      <alignment horizontal="left" vertical="center" shrinkToFit="1"/>
    </xf>
    <xf numFmtId="0" fontId="24" fillId="2" borderId="13" xfId="0" applyFont="1" applyFill="1" applyBorder="1" applyAlignment="1" applyProtection="1">
      <alignment horizontal="left" vertical="center" shrinkToFit="1"/>
    </xf>
    <xf numFmtId="0" fontId="24" fillId="2" borderId="11" xfId="0" quotePrefix="1" applyFont="1" applyFill="1" applyBorder="1" applyAlignment="1" applyProtection="1">
      <alignment horizontal="center" vertical="center"/>
    </xf>
    <xf numFmtId="0" fontId="24" fillId="2" borderId="13" xfId="0" quotePrefix="1" applyFont="1" applyFill="1" applyBorder="1" applyAlignment="1" applyProtection="1">
      <alignment horizontal="center" vertical="center"/>
    </xf>
    <xf numFmtId="0" fontId="17" fillId="2" borderId="6" xfId="0" applyFont="1" applyFill="1" applyBorder="1" applyAlignment="1" applyProtection="1">
      <alignment horizontal="center" vertical="top"/>
    </xf>
    <xf numFmtId="0" fontId="17" fillId="2" borderId="8" xfId="0" applyFont="1" applyFill="1" applyBorder="1" applyAlignment="1" applyProtection="1">
      <alignment horizontal="center" vertical="top"/>
    </xf>
    <xf numFmtId="0" fontId="17" fillId="2" borderId="7" xfId="0" applyFont="1" applyFill="1" applyBorder="1" applyAlignment="1" applyProtection="1">
      <alignment horizontal="center" vertical="top"/>
    </xf>
    <xf numFmtId="49" fontId="24" fillId="2" borderId="6" xfId="0" quotePrefix="1" applyNumberFormat="1" applyFont="1" applyFill="1" applyBorder="1" applyAlignment="1" applyProtection="1">
      <alignment horizontal="center" vertical="center"/>
    </xf>
    <xf numFmtId="49" fontId="24" fillId="2" borderId="7" xfId="0" quotePrefix="1" applyNumberFormat="1" applyFont="1" applyFill="1" applyBorder="1" applyAlignment="1" applyProtection="1">
      <alignment horizontal="center" vertical="center"/>
    </xf>
    <xf numFmtId="0" fontId="47" fillId="3" borderId="9" xfId="0" applyFont="1" applyFill="1" applyBorder="1" applyAlignment="1" applyProtection="1">
      <alignment horizontal="center" vertical="center" shrinkToFit="1"/>
    </xf>
    <xf numFmtId="0" fontId="47" fillId="3" borderId="14" xfId="0" applyFont="1" applyFill="1" applyBorder="1" applyAlignment="1" applyProtection="1">
      <alignment horizontal="center" vertical="center" shrinkToFit="1"/>
    </xf>
    <xf numFmtId="0" fontId="47" fillId="3" borderId="10" xfId="0" applyFont="1" applyFill="1" applyBorder="1" applyAlignment="1" applyProtection="1">
      <alignment horizontal="center" vertical="center" shrinkToFit="1"/>
    </xf>
    <xf numFmtId="0" fontId="47" fillId="3" borderId="6" xfId="0" applyFont="1" applyFill="1" applyBorder="1" applyAlignment="1" applyProtection="1">
      <alignment horizontal="center" vertical="center" shrinkToFit="1"/>
    </xf>
    <xf numFmtId="0" fontId="47" fillId="3" borderId="8" xfId="0" applyFont="1" applyFill="1" applyBorder="1" applyAlignment="1" applyProtection="1">
      <alignment horizontal="center" vertical="center" shrinkToFit="1"/>
    </xf>
    <xf numFmtId="0" fontId="47" fillId="3" borderId="7" xfId="0" applyFont="1" applyFill="1" applyBorder="1" applyAlignment="1" applyProtection="1">
      <alignment horizontal="center" vertical="center" shrinkToFit="1"/>
    </xf>
    <xf numFmtId="0" fontId="24" fillId="2" borderId="6" xfId="0" applyFont="1" applyFill="1" applyBorder="1" applyAlignment="1" applyProtection="1">
      <alignment horizontal="left" vertical="center" shrinkToFit="1"/>
    </xf>
    <xf numFmtId="0" fontId="24" fillId="2" borderId="8" xfId="0" applyFont="1" applyFill="1" applyBorder="1" applyAlignment="1" applyProtection="1">
      <alignment horizontal="left" vertical="center" shrinkToFit="1"/>
    </xf>
    <xf numFmtId="0" fontId="24" fillId="2" borderId="7" xfId="0" applyFont="1" applyFill="1" applyBorder="1" applyAlignment="1" applyProtection="1">
      <alignment horizontal="left" vertical="center" shrinkToFit="1"/>
    </xf>
    <xf numFmtId="0" fontId="17" fillId="2" borderId="9" xfId="0" applyFont="1" applyFill="1" applyBorder="1" applyAlignment="1" applyProtection="1">
      <alignment horizontal="left" vertical="center" shrinkToFit="1"/>
    </xf>
    <xf numFmtId="0" fontId="17" fillId="2" borderId="14" xfId="0" applyFont="1" applyFill="1" applyBorder="1" applyAlignment="1" applyProtection="1">
      <alignment horizontal="left" vertical="center" shrinkToFit="1"/>
    </xf>
    <xf numFmtId="0" fontId="17" fillId="2" borderId="10" xfId="0" applyFont="1" applyFill="1" applyBorder="1" applyAlignment="1" applyProtection="1">
      <alignment horizontal="left" vertical="center" shrinkToFit="1"/>
    </xf>
    <xf numFmtId="0" fontId="17" fillId="2" borderId="6" xfId="0" applyFont="1" applyFill="1" applyBorder="1" applyAlignment="1" applyProtection="1">
      <alignment horizontal="left" vertical="center" shrinkToFit="1"/>
    </xf>
    <xf numFmtId="0" fontId="17" fillId="2" borderId="8" xfId="0" applyFont="1" applyFill="1" applyBorder="1" applyAlignment="1" applyProtection="1">
      <alignment horizontal="left" vertical="center" shrinkToFit="1"/>
    </xf>
    <xf numFmtId="0" fontId="17" fillId="2" borderId="7" xfId="0" applyFont="1" applyFill="1" applyBorder="1" applyAlignment="1" applyProtection="1">
      <alignment horizontal="left" vertical="center" shrinkToFit="1"/>
    </xf>
    <xf numFmtId="0" fontId="25" fillId="2" borderId="12" xfId="0" applyFont="1" applyFill="1" applyBorder="1" applyAlignment="1" applyProtection="1">
      <alignment horizontal="left" vertical="center"/>
    </xf>
    <xf numFmtId="0" fontId="25" fillId="2" borderId="13" xfId="0" applyFont="1" applyFill="1" applyBorder="1" applyAlignment="1" applyProtection="1">
      <alignment horizontal="left" vertical="center"/>
    </xf>
    <xf numFmtId="0" fontId="24" fillId="2" borderId="14"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47" fillId="3" borderId="4" xfId="0" applyFont="1" applyFill="1" applyBorder="1" applyAlignment="1" applyProtection="1">
      <alignment horizontal="center" vertical="center" shrinkToFit="1"/>
    </xf>
    <xf numFmtId="0" fontId="47" fillId="3" borderId="0" xfId="0" applyFont="1" applyFill="1" applyBorder="1" applyAlignment="1" applyProtection="1">
      <alignment horizontal="center" vertical="center" shrinkToFit="1"/>
    </xf>
    <xf numFmtId="0" fontId="47" fillId="3" borderId="9" xfId="0" applyFont="1" applyFill="1" applyBorder="1" applyAlignment="1" applyProtection="1">
      <alignment horizontal="center" vertical="top" shrinkToFit="1"/>
    </xf>
    <xf numFmtId="0" fontId="47" fillId="3" borderId="14" xfId="0" applyFont="1" applyFill="1" applyBorder="1" applyAlignment="1" applyProtection="1">
      <alignment horizontal="center" vertical="top" shrinkToFit="1"/>
    </xf>
    <xf numFmtId="0" fontId="47" fillId="3" borderId="10" xfId="0" applyFont="1" applyFill="1" applyBorder="1" applyAlignment="1" applyProtection="1">
      <alignment horizontal="center" vertical="top" shrinkToFit="1"/>
    </xf>
    <xf numFmtId="0" fontId="47" fillId="3" borderId="6" xfId="0" applyFont="1" applyFill="1" applyBorder="1" applyAlignment="1" applyProtection="1">
      <alignment horizontal="center" vertical="top" shrinkToFit="1"/>
    </xf>
    <xf numFmtId="0" fontId="47" fillId="3" borderId="8" xfId="0" applyFont="1" applyFill="1" applyBorder="1" applyAlignment="1" applyProtection="1">
      <alignment horizontal="center" vertical="top" shrinkToFit="1"/>
    </xf>
    <xf numFmtId="0" fontId="47" fillId="3" borderId="7" xfId="0" applyFont="1" applyFill="1" applyBorder="1" applyAlignment="1" applyProtection="1">
      <alignment horizontal="center" vertical="top" shrinkToFit="1"/>
    </xf>
    <xf numFmtId="0" fontId="25" fillId="2" borderId="9" xfId="0" applyFont="1" applyFill="1" applyBorder="1" applyAlignment="1" applyProtection="1">
      <alignment horizontal="center" vertical="top"/>
    </xf>
    <xf numFmtId="0" fontId="25" fillId="2" borderId="14" xfId="0" applyFont="1" applyFill="1" applyBorder="1" applyAlignment="1" applyProtection="1">
      <alignment horizontal="center" vertical="top"/>
    </xf>
    <xf numFmtId="0" fontId="25" fillId="2" borderId="4" xfId="0" applyFont="1" applyFill="1" applyBorder="1" applyAlignment="1" applyProtection="1">
      <alignment horizontal="center" vertical="top"/>
    </xf>
    <xf numFmtId="0" fontId="25" fillId="2" borderId="0" xfId="0" applyFont="1" applyFill="1" applyBorder="1" applyAlignment="1" applyProtection="1">
      <alignment horizontal="center" vertical="top"/>
    </xf>
    <xf numFmtId="0" fontId="25" fillId="2" borderId="6" xfId="0" applyFont="1" applyFill="1" applyBorder="1" applyAlignment="1" applyProtection="1">
      <alignment horizontal="center" vertical="top"/>
    </xf>
    <xf numFmtId="0" fontId="25" fillId="2" borderId="8" xfId="0" applyFont="1" applyFill="1" applyBorder="1" applyAlignment="1" applyProtection="1">
      <alignment horizontal="center" vertical="top"/>
    </xf>
    <xf numFmtId="0" fontId="25" fillId="2" borderId="5" xfId="0" applyFont="1" applyFill="1" applyBorder="1" applyAlignment="1" applyProtection="1">
      <alignment horizontal="center" vertical="top"/>
    </xf>
    <xf numFmtId="0" fontId="25" fillId="2" borderId="7" xfId="0" applyFont="1" applyFill="1" applyBorder="1" applyAlignment="1" applyProtection="1">
      <alignment horizontal="center" vertical="top"/>
    </xf>
    <xf numFmtId="0" fontId="22" fillId="2" borderId="9" xfId="0" applyFont="1" applyFill="1" applyBorder="1" applyAlignment="1" applyProtection="1">
      <alignment horizontal="center" vertical="center"/>
      <protection locked="0"/>
    </xf>
    <xf numFmtId="0" fontId="25" fillId="2" borderId="12" xfId="0" applyFont="1" applyFill="1" applyBorder="1" applyAlignment="1" applyProtection="1">
      <alignment horizontal="left" vertical="center" shrinkToFit="1"/>
    </xf>
    <xf numFmtId="0" fontId="50" fillId="2" borderId="12" xfId="0" applyFont="1" applyFill="1" applyBorder="1" applyAlignment="1" applyProtection="1">
      <alignment horizontal="left" vertical="center" shrinkToFit="1"/>
    </xf>
    <xf numFmtId="0" fontId="50" fillId="2" borderId="13" xfId="0" applyFont="1" applyFill="1" applyBorder="1" applyAlignment="1" applyProtection="1">
      <alignment horizontal="left" vertical="center" shrinkToFit="1"/>
    </xf>
    <xf numFmtId="0" fontId="25" fillId="2" borderId="13" xfId="0" applyFont="1" applyFill="1" applyBorder="1" applyAlignment="1" applyProtection="1">
      <alignment horizontal="left" vertical="center" shrinkToFit="1"/>
    </xf>
    <xf numFmtId="0" fontId="17" fillId="2" borderId="9" xfId="0" quotePrefix="1" applyFont="1" applyFill="1" applyBorder="1" applyAlignment="1" applyProtection="1">
      <alignment horizontal="center" vertical="center"/>
    </xf>
    <xf numFmtId="0" fontId="17" fillId="2" borderId="10" xfId="0" quotePrefix="1" applyFont="1" applyFill="1" applyBorder="1" applyAlignment="1" applyProtection="1">
      <alignment horizontal="center" vertical="center"/>
    </xf>
    <xf numFmtId="0" fontId="17" fillId="2" borderId="6" xfId="0" quotePrefix="1" applyFont="1" applyFill="1" applyBorder="1" applyAlignment="1" applyProtection="1">
      <alignment horizontal="center" vertical="center"/>
    </xf>
    <xf numFmtId="0" fontId="17" fillId="2" borderId="7" xfId="0" quotePrefix="1" applyFont="1" applyFill="1" applyBorder="1" applyAlignment="1" applyProtection="1">
      <alignment horizontal="center" vertical="center"/>
    </xf>
    <xf numFmtId="0" fontId="17" fillId="0" borderId="9"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47" fillId="3" borderId="5" xfId="0" applyFont="1" applyFill="1" applyBorder="1" applyAlignment="1" applyProtection="1">
      <alignment horizontal="center" vertical="center" shrinkToFit="1"/>
    </xf>
    <xf numFmtId="49" fontId="17" fillId="2" borderId="9" xfId="0" quotePrefix="1" applyNumberFormat="1" applyFont="1" applyFill="1" applyBorder="1" applyAlignment="1" applyProtection="1">
      <alignment horizontal="center" vertical="center"/>
    </xf>
    <xf numFmtId="49" fontId="17" fillId="2" borderId="10" xfId="0" quotePrefix="1" applyNumberFormat="1" applyFont="1" applyFill="1" applyBorder="1" applyAlignment="1" applyProtection="1">
      <alignment horizontal="center" vertical="center"/>
    </xf>
    <xf numFmtId="49" fontId="17" fillId="2" borderId="6" xfId="0" quotePrefix="1" applyNumberFormat="1" applyFont="1" applyFill="1" applyBorder="1" applyAlignment="1" applyProtection="1">
      <alignment horizontal="center" vertical="center"/>
    </xf>
    <xf numFmtId="49" fontId="17" fillId="2" borderId="7" xfId="0" quotePrefix="1" applyNumberFormat="1" applyFont="1" applyFill="1" applyBorder="1" applyAlignment="1" applyProtection="1">
      <alignment horizontal="center" vertical="center"/>
    </xf>
    <xf numFmtId="49" fontId="24" fillId="2" borderId="9" xfId="0" quotePrefix="1" applyNumberFormat="1" applyFont="1" applyFill="1" applyBorder="1" applyAlignment="1" applyProtection="1">
      <alignment horizontal="center" vertical="top"/>
    </xf>
    <xf numFmtId="49" fontId="24" fillId="2" borderId="10" xfId="0" quotePrefix="1" applyNumberFormat="1" applyFont="1" applyFill="1" applyBorder="1" applyAlignment="1" applyProtection="1">
      <alignment horizontal="center" vertical="top"/>
    </xf>
    <xf numFmtId="49" fontId="24" fillId="2" borderId="6" xfId="0" quotePrefix="1" applyNumberFormat="1" applyFont="1" applyFill="1" applyBorder="1" applyAlignment="1" applyProtection="1">
      <alignment horizontal="center" vertical="top"/>
    </xf>
    <xf numFmtId="49" fontId="24" fillId="2" borderId="7" xfId="0" quotePrefix="1" applyNumberFormat="1" applyFont="1" applyFill="1" applyBorder="1" applyAlignment="1" applyProtection="1">
      <alignment horizontal="center" vertical="top"/>
    </xf>
    <xf numFmtId="0" fontId="17" fillId="2" borderId="57"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protection locked="0"/>
    </xf>
    <xf numFmtId="0" fontId="24" fillId="2" borderId="50" xfId="0" applyFont="1" applyFill="1" applyBorder="1" applyAlignment="1" applyProtection="1">
      <alignment vertical="center"/>
    </xf>
    <xf numFmtId="0" fontId="24" fillId="2" borderId="51" xfId="0" applyFont="1" applyFill="1" applyBorder="1" applyAlignment="1" applyProtection="1">
      <alignment vertical="center"/>
    </xf>
    <xf numFmtId="0" fontId="24" fillId="2" borderId="52" xfId="0" applyFont="1" applyFill="1" applyBorder="1" applyAlignment="1" applyProtection="1">
      <alignment vertical="center"/>
    </xf>
    <xf numFmtId="0" fontId="18" fillId="2" borderId="6" xfId="0" applyFont="1" applyFill="1" applyBorder="1" applyAlignment="1" applyProtection="1">
      <alignment horizontal="left" vertical="center" shrinkToFit="1"/>
      <protection locked="0"/>
    </xf>
    <xf numFmtId="0" fontId="24" fillId="2" borderId="8" xfId="0" applyFont="1" applyFill="1" applyBorder="1" applyAlignment="1" applyProtection="1">
      <alignment horizontal="left" vertical="center" shrinkToFit="1"/>
      <protection locked="0"/>
    </xf>
    <xf numFmtId="0" fontId="24" fillId="2" borderId="7" xfId="0" applyFont="1" applyFill="1" applyBorder="1" applyAlignment="1" applyProtection="1">
      <alignment horizontal="left" vertical="center" shrinkToFit="1"/>
      <protection locked="0"/>
    </xf>
    <xf numFmtId="0" fontId="25" fillId="2" borderId="12" xfId="0" applyFont="1" applyFill="1" applyBorder="1" applyAlignment="1" applyProtection="1">
      <alignment horizontal="left" vertical="center" wrapText="1"/>
    </xf>
    <xf numFmtId="0" fontId="25" fillId="2" borderId="13" xfId="0" applyFont="1" applyFill="1" applyBorder="1" applyAlignment="1" applyProtection="1">
      <alignment horizontal="left" vertical="center" wrapText="1"/>
    </xf>
    <xf numFmtId="0" fontId="24" fillId="2" borderId="11" xfId="0" applyFont="1" applyFill="1" applyBorder="1" applyAlignment="1" applyProtection="1">
      <alignment vertical="center"/>
    </xf>
    <xf numFmtId="0" fontId="24" fillId="2" borderId="12" xfId="0" applyFont="1" applyFill="1" applyBorder="1" applyAlignment="1" applyProtection="1">
      <alignment vertical="center"/>
    </xf>
    <xf numFmtId="0" fontId="24" fillId="2" borderId="13" xfId="0" applyFont="1" applyFill="1" applyBorder="1" applyAlignment="1" applyProtection="1">
      <alignment vertical="center"/>
    </xf>
    <xf numFmtId="0" fontId="25" fillId="2" borderId="21" xfId="0" applyFont="1" applyFill="1" applyBorder="1" applyAlignment="1" applyProtection="1">
      <alignment horizontal="left" vertical="center"/>
    </xf>
    <xf numFmtId="0" fontId="25" fillId="2" borderId="20" xfId="0" applyFont="1" applyFill="1" applyBorder="1" applyAlignment="1" applyProtection="1">
      <alignment horizontal="left" vertical="center"/>
    </xf>
    <xf numFmtId="0" fontId="24" fillId="2" borderId="47" xfId="0" applyFont="1" applyFill="1" applyBorder="1" applyAlignment="1" applyProtection="1">
      <alignment horizontal="left" vertical="center" shrinkToFit="1"/>
    </xf>
    <xf numFmtId="0" fontId="24" fillId="2" borderId="48" xfId="0" applyFont="1" applyFill="1" applyBorder="1" applyAlignment="1" applyProtection="1">
      <alignment horizontal="left" vertical="center" shrinkToFit="1"/>
    </xf>
    <xf numFmtId="0" fontId="24" fillId="2" borderId="49" xfId="0" applyFont="1" applyFill="1" applyBorder="1" applyAlignment="1" applyProtection="1">
      <alignment horizontal="left" vertical="center" shrinkToFit="1"/>
    </xf>
    <xf numFmtId="49" fontId="24" fillId="2" borderId="14" xfId="0" quotePrefix="1" applyNumberFormat="1" applyFont="1" applyFill="1" applyBorder="1" applyAlignment="1" applyProtection="1">
      <alignment horizontal="center" vertical="center"/>
    </xf>
    <xf numFmtId="49" fontId="24" fillId="2" borderId="8" xfId="0" quotePrefix="1" applyNumberFormat="1" applyFont="1" applyFill="1" applyBorder="1" applyAlignment="1" applyProtection="1">
      <alignment horizontal="center" vertical="center"/>
    </xf>
    <xf numFmtId="0" fontId="24" fillId="2" borderId="35" xfId="0" applyFont="1" applyFill="1" applyBorder="1" applyAlignment="1" applyProtection="1">
      <alignment horizontal="left" vertical="center" indent="1" shrinkToFit="1"/>
    </xf>
    <xf numFmtId="0" fontId="24" fillId="2" borderId="36" xfId="0" applyFont="1" applyFill="1" applyBorder="1" applyAlignment="1" applyProtection="1">
      <alignment horizontal="left" vertical="center" indent="1" shrinkToFit="1"/>
    </xf>
    <xf numFmtId="0" fontId="24" fillId="2" borderId="37" xfId="0" applyFont="1" applyFill="1" applyBorder="1" applyAlignment="1" applyProtection="1">
      <alignment horizontal="left" vertical="center" indent="1" shrinkToFit="1"/>
    </xf>
    <xf numFmtId="0" fontId="24" fillId="2" borderId="56" xfId="0" applyFont="1" applyFill="1" applyBorder="1" applyAlignment="1" applyProtection="1">
      <alignment horizontal="left" vertical="center" indent="1" shrinkToFit="1"/>
    </xf>
    <xf numFmtId="0" fontId="24" fillId="2" borderId="57" xfId="0" applyFont="1" applyFill="1" applyBorder="1" applyAlignment="1" applyProtection="1">
      <alignment horizontal="left" vertical="center" indent="1" shrinkToFit="1"/>
    </xf>
    <xf numFmtId="0" fontId="24" fillId="2" borderId="58" xfId="0" applyFont="1" applyFill="1" applyBorder="1" applyAlignment="1" applyProtection="1">
      <alignment horizontal="left" vertical="center" indent="1" shrinkToFit="1"/>
    </xf>
    <xf numFmtId="0" fontId="25" fillId="2" borderId="12" xfId="0" applyFont="1" applyFill="1" applyBorder="1" applyAlignment="1" applyProtection="1">
      <alignment horizontal="left" vertical="top" wrapText="1"/>
    </xf>
    <xf numFmtId="0" fontId="25" fillId="2" borderId="13" xfId="0" applyFont="1" applyFill="1" applyBorder="1" applyAlignment="1" applyProtection="1">
      <alignment horizontal="left" vertical="top" wrapText="1"/>
    </xf>
    <xf numFmtId="0" fontId="47" fillId="3" borderId="14" xfId="0" applyFont="1" applyFill="1" applyBorder="1" applyAlignment="1" applyProtection="1">
      <alignment horizontal="center" vertical="center" wrapText="1" shrinkToFit="1"/>
    </xf>
    <xf numFmtId="0" fontId="47" fillId="3" borderId="10" xfId="0" applyFont="1" applyFill="1" applyBorder="1" applyAlignment="1" applyProtection="1">
      <alignment horizontal="center" vertical="center" wrapText="1" shrinkToFit="1"/>
    </xf>
    <xf numFmtId="0" fontId="24" fillId="2" borderId="9" xfId="0" applyFont="1" applyFill="1" applyBorder="1" applyAlignment="1" applyProtection="1">
      <alignment horizontal="left" vertical="top" shrinkToFit="1"/>
    </xf>
    <xf numFmtId="0" fontId="14" fillId="0" borderId="14" xfId="0" applyFont="1" applyBorder="1">
      <alignment vertical="center"/>
    </xf>
    <xf numFmtId="0" fontId="14" fillId="0" borderId="10" xfId="0" applyFont="1" applyBorder="1">
      <alignment vertical="center"/>
    </xf>
    <xf numFmtId="0" fontId="24" fillId="2" borderId="9" xfId="0" applyFont="1" applyFill="1" applyBorder="1" applyAlignment="1" applyProtection="1">
      <alignment horizontal="center" vertical="center" wrapText="1"/>
    </xf>
    <xf numFmtId="0" fontId="24" fillId="2" borderId="14" xfId="0" applyFont="1" applyFill="1" applyBorder="1" applyAlignment="1" applyProtection="1">
      <alignment horizontal="center" vertical="center" wrapText="1"/>
    </xf>
    <xf numFmtId="0" fontId="24" fillId="2" borderId="10" xfId="0" applyFont="1" applyFill="1" applyBorder="1" applyAlignment="1" applyProtection="1">
      <alignment horizontal="center" vertical="center" wrapText="1"/>
    </xf>
    <xf numFmtId="0" fontId="24" fillId="2" borderId="11" xfId="0" applyFont="1" applyFill="1" applyBorder="1" applyAlignment="1" applyProtection="1">
      <alignment horizontal="left" vertical="top" wrapText="1" shrinkToFit="1"/>
    </xf>
    <xf numFmtId="0" fontId="24" fillId="2" borderId="12" xfId="0" applyFont="1" applyFill="1" applyBorder="1" applyAlignment="1" applyProtection="1">
      <alignment horizontal="left" vertical="top" shrinkToFit="1"/>
    </xf>
    <xf numFmtId="0" fontId="24" fillId="2" borderId="13" xfId="0" applyFont="1" applyFill="1" applyBorder="1" applyAlignment="1" applyProtection="1">
      <alignment horizontal="left" vertical="top" shrinkToFit="1"/>
    </xf>
    <xf numFmtId="0" fontId="24" fillId="2" borderId="4" xfId="0" quotePrefix="1" applyFont="1" applyFill="1" applyBorder="1" applyAlignment="1" applyProtection="1">
      <alignment horizontal="center" vertical="top"/>
    </xf>
    <xf numFmtId="0" fontId="24" fillId="2" borderId="5" xfId="0" quotePrefix="1" applyFont="1" applyFill="1" applyBorder="1" applyAlignment="1" applyProtection="1">
      <alignment horizontal="center" vertical="top"/>
    </xf>
    <xf numFmtId="0" fontId="24" fillId="2" borderId="9" xfId="0" applyFont="1" applyFill="1" applyBorder="1" applyAlignment="1" applyProtection="1">
      <alignment horizontal="left" vertical="top" wrapText="1" shrinkToFit="1"/>
    </xf>
    <xf numFmtId="0" fontId="24" fillId="2" borderId="14" xfId="0" applyFont="1" applyFill="1" applyBorder="1" applyAlignment="1" applyProtection="1">
      <alignment horizontal="left" vertical="top" wrapText="1" shrinkToFit="1"/>
    </xf>
    <xf numFmtId="0" fontId="24" fillId="2" borderId="10" xfId="0" applyFont="1" applyFill="1" applyBorder="1" applyAlignment="1" applyProtection="1">
      <alignment horizontal="left" vertical="top" wrapText="1" shrinkToFit="1"/>
    </xf>
    <xf numFmtId="0" fontId="24" fillId="2" borderId="6" xfId="0" quotePrefix="1" applyFont="1" applyFill="1" applyBorder="1" applyAlignment="1" applyProtection="1">
      <alignment horizontal="center" vertical="top"/>
    </xf>
    <xf numFmtId="0" fontId="24" fillId="2" borderId="7" xfId="0" quotePrefix="1" applyFont="1" applyFill="1" applyBorder="1" applyAlignment="1" applyProtection="1">
      <alignment horizontal="center" vertical="top"/>
    </xf>
    <xf numFmtId="0" fontId="24" fillId="2" borderId="14" xfId="0" applyFont="1" applyFill="1" applyBorder="1" applyAlignment="1" applyProtection="1">
      <alignment horizontal="left" vertical="top" shrinkToFit="1"/>
    </xf>
    <xf numFmtId="0" fontId="24" fillId="2" borderId="10" xfId="0" applyFont="1" applyFill="1" applyBorder="1" applyAlignment="1" applyProtection="1">
      <alignment horizontal="left" vertical="top" shrinkToFit="1"/>
    </xf>
    <xf numFmtId="0" fontId="14" fillId="0" borderId="0" xfId="0" applyFont="1" applyBorder="1" applyAlignment="1">
      <alignment horizontal="left" vertical="center" wrapText="1"/>
    </xf>
    <xf numFmtId="0" fontId="17" fillId="4" borderId="23"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4" fillId="4" borderId="23" xfId="0" applyFont="1" applyFill="1" applyBorder="1" applyAlignment="1">
      <alignment horizontal="center" vertical="center"/>
    </xf>
    <xf numFmtId="0" fontId="14" fillId="4" borderId="25" xfId="0" applyFont="1" applyFill="1" applyBorder="1" applyAlignment="1">
      <alignment horizontal="center" vertical="center"/>
    </xf>
    <xf numFmtId="0" fontId="14" fillId="0" borderId="23"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7" fillId="0" borderId="43" xfId="0" applyFont="1" applyFill="1" applyBorder="1" applyAlignment="1">
      <alignment vertical="center" wrapText="1"/>
    </xf>
    <xf numFmtId="0" fontId="17" fillId="0" borderId="24" xfId="0" applyFont="1" applyFill="1" applyBorder="1" applyAlignment="1">
      <alignment vertical="center" wrapText="1"/>
    </xf>
    <xf numFmtId="0" fontId="17" fillId="0" borderId="42" xfId="0" applyFont="1" applyFill="1" applyBorder="1" applyAlignment="1">
      <alignment vertical="center" wrapText="1"/>
    </xf>
    <xf numFmtId="0" fontId="17" fillId="4" borderId="11" xfId="0" applyFont="1" applyFill="1" applyBorder="1" applyAlignment="1">
      <alignment horizontal="center" vertical="center" wrapText="1"/>
    </xf>
    <xf numFmtId="0" fontId="17" fillId="4" borderId="13" xfId="0" applyFont="1" applyFill="1" applyBorder="1" applyAlignment="1">
      <alignment horizontal="center" vertical="center" wrapText="1"/>
    </xf>
  </cellXfs>
  <cellStyles count="8">
    <cellStyle name="ハイパーリンク" xfId="4" builtinId="8"/>
    <cellStyle name="標準" xfId="0" builtinId="0"/>
    <cellStyle name="標準 2" xfId="1"/>
    <cellStyle name="標準 3" xfId="2"/>
    <cellStyle name="標準 4" xfId="5"/>
    <cellStyle name="標準 5" xfId="6"/>
    <cellStyle name="標準 6 3" xfId="7"/>
    <cellStyle name="標準_sheet2.2e" xfId="3"/>
  </cellStyles>
  <dxfs count="32">
    <dxf>
      <fill>
        <patternFill>
          <bgColor theme="8" tint="0.79998168889431442"/>
        </patternFill>
      </fill>
    </dxf>
    <dxf>
      <font>
        <color theme="1"/>
      </font>
      <fill>
        <patternFill>
          <bgColor theme="8" tint="0.79998168889431442"/>
        </patternFill>
      </fill>
    </dxf>
    <dxf>
      <font>
        <b/>
        <i val="0"/>
        <color theme="0"/>
      </font>
      <fill>
        <patternFill>
          <bgColor rgb="FFFF0000"/>
        </patternFill>
      </fill>
    </dxf>
    <dxf>
      <fill>
        <patternFill>
          <bgColor theme="8" tint="0.79998168889431442"/>
        </patternFill>
      </fill>
    </dxf>
    <dxf>
      <font>
        <b/>
        <i val="0"/>
      </font>
      <fill>
        <patternFill>
          <bgColor theme="9" tint="0.59996337778862885"/>
        </patternFill>
      </fill>
    </dxf>
    <dxf>
      <fill>
        <patternFill>
          <bgColor theme="8" tint="0.79998168889431442"/>
        </patternFill>
      </fill>
    </dxf>
    <dxf>
      <font>
        <b/>
        <i val="0"/>
      </font>
      <fill>
        <patternFill>
          <bgColor theme="9" tint="0.59996337778862885"/>
        </patternFill>
      </fill>
    </dxf>
    <dxf>
      <font>
        <b val="0"/>
        <i val="0"/>
        <color auto="1"/>
      </font>
      <fill>
        <patternFill>
          <bgColor theme="8" tint="0.79998168889431442"/>
        </patternFill>
      </fill>
    </dxf>
    <dxf>
      <font>
        <b/>
        <i val="0"/>
        <color auto="1"/>
      </font>
      <fill>
        <patternFill>
          <bgColor theme="9" tint="0.59996337778862885"/>
        </patternFill>
      </fill>
    </dxf>
    <dxf>
      <fill>
        <patternFill>
          <bgColor theme="8" tint="0.79998168889431442"/>
        </patternFill>
      </fill>
    </dxf>
    <dxf>
      <font>
        <b/>
        <i val="0"/>
      </font>
      <fill>
        <patternFill>
          <bgColor theme="9" tint="0.59996337778862885"/>
        </patternFill>
      </fill>
    </dxf>
    <dxf>
      <fill>
        <patternFill>
          <bgColor theme="8" tint="0.79998168889431442"/>
        </patternFill>
      </fill>
    </dxf>
    <dxf>
      <font>
        <b/>
        <i val="0"/>
      </font>
      <fill>
        <patternFill>
          <bgColor theme="9" tint="0.59996337778862885"/>
        </patternFill>
      </fill>
    </dxf>
    <dxf>
      <font>
        <b val="0"/>
        <i val="0"/>
        <color auto="1"/>
      </font>
      <fill>
        <patternFill>
          <bgColor theme="8" tint="0.79998168889431442"/>
        </patternFill>
      </fill>
    </dxf>
    <dxf>
      <font>
        <b/>
        <i val="0"/>
        <color auto="1"/>
      </font>
      <fill>
        <patternFill>
          <bgColor theme="9" tint="0.59996337778862885"/>
        </patternFill>
      </fill>
    </dxf>
    <dxf>
      <font>
        <color theme="1"/>
      </font>
      <fill>
        <patternFill>
          <bgColor theme="8" tint="0.79998168889431442"/>
        </patternFill>
      </fill>
    </dxf>
    <dxf>
      <fill>
        <patternFill>
          <bgColor theme="8" tint="0.79998168889431442"/>
        </patternFill>
      </fill>
    </dxf>
    <dxf>
      <font>
        <b/>
        <i val="0"/>
      </font>
      <fill>
        <patternFill>
          <bgColor theme="9" tint="0.59996337778862885"/>
        </patternFill>
      </fill>
    </dxf>
    <dxf>
      <fill>
        <patternFill>
          <bgColor theme="8" tint="0.79998168889431442"/>
        </patternFill>
      </fill>
    </dxf>
    <dxf>
      <font>
        <b/>
        <i val="0"/>
      </font>
      <fill>
        <patternFill>
          <bgColor theme="9" tint="0.59996337778862885"/>
        </patternFill>
      </fill>
    </dxf>
    <dxf>
      <font>
        <b val="0"/>
        <i val="0"/>
        <color auto="1"/>
      </font>
      <fill>
        <patternFill>
          <bgColor theme="8" tint="0.79998168889431442"/>
        </patternFill>
      </fill>
    </dxf>
    <dxf>
      <font>
        <b/>
        <i val="0"/>
        <color auto="1"/>
      </font>
      <fill>
        <patternFill>
          <bgColor theme="9" tint="0.59996337778862885"/>
        </patternFill>
      </fill>
    </dxf>
    <dxf>
      <font>
        <color theme="1"/>
      </font>
      <fill>
        <patternFill>
          <bgColor theme="8" tint="0.79998168889431442"/>
        </patternFill>
      </fill>
    </dxf>
    <dxf>
      <font>
        <b val="0"/>
        <i val="0"/>
        <color theme="1"/>
      </font>
      <fill>
        <patternFill>
          <bgColor theme="8" tint="0.79998168889431442"/>
        </patternFill>
      </fill>
    </dxf>
    <dxf>
      <font>
        <color theme="1"/>
      </font>
      <fill>
        <patternFill>
          <bgColor theme="8" tint="0.79998168889431442"/>
        </patternFill>
      </fill>
    </dxf>
    <dxf>
      <font>
        <b/>
        <i val="0"/>
        <color theme="0"/>
      </font>
      <fill>
        <patternFill>
          <bgColor rgb="FFFF0000"/>
        </patternFill>
      </fill>
    </dxf>
    <dxf>
      <font>
        <b/>
        <i val="0"/>
        <color theme="1"/>
      </font>
      <fill>
        <patternFill>
          <bgColor theme="3" tint="0.79998168889431442"/>
        </patternFill>
      </fill>
    </dxf>
    <dxf>
      <font>
        <b/>
        <i val="0"/>
        <strike val="0"/>
        <color theme="0"/>
      </font>
      <fill>
        <patternFill>
          <bgColor rgb="FFFF0000"/>
        </patternFill>
      </fill>
    </dxf>
    <dxf>
      <font>
        <b/>
        <i val="0"/>
      </font>
      <fill>
        <patternFill>
          <bgColor theme="9" tint="0.79998168889431442"/>
        </patternFill>
      </fill>
    </dxf>
    <dxf>
      <font>
        <b/>
        <i val="0"/>
        <color theme="0"/>
      </font>
      <fill>
        <patternFill>
          <bgColor rgb="FFFF0000"/>
        </patternFill>
      </fill>
    </dxf>
    <dxf>
      <font>
        <b/>
        <i val="0"/>
        <color auto="1"/>
      </font>
      <fill>
        <patternFill>
          <bgColor theme="9" tint="0.79998168889431442"/>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N58"/>
  <sheetViews>
    <sheetView tabSelected="1" zoomScaleNormal="100" workbookViewId="0">
      <selection activeCell="J39" sqref="J39"/>
    </sheetView>
  </sheetViews>
  <sheetFormatPr defaultRowHeight="12"/>
  <sheetData>
    <row r="1" spans="1:14" ht="15">
      <c r="A1" s="1"/>
      <c r="B1" s="1"/>
      <c r="C1" s="1"/>
      <c r="D1" s="1"/>
      <c r="E1" s="1"/>
      <c r="F1" s="1"/>
      <c r="G1" s="1"/>
      <c r="H1" s="1"/>
      <c r="I1" s="1"/>
      <c r="J1" s="265" t="s">
        <v>117</v>
      </c>
      <c r="K1" s="265"/>
      <c r="L1" s="265"/>
      <c r="M1" s="265"/>
      <c r="N1" s="1"/>
    </row>
    <row r="2" spans="1:14" ht="14.25">
      <c r="A2" s="1"/>
      <c r="B2" s="1"/>
      <c r="C2" s="1"/>
      <c r="D2" s="1"/>
      <c r="E2" s="1"/>
      <c r="F2" s="1"/>
      <c r="G2" s="1"/>
      <c r="H2" s="1"/>
      <c r="I2" s="1"/>
      <c r="J2" s="1"/>
      <c r="K2" s="1"/>
      <c r="L2" s="1"/>
      <c r="M2" s="1"/>
      <c r="N2" s="1"/>
    </row>
    <row r="3" spans="1:14" ht="14.25" customHeight="1">
      <c r="A3" s="1"/>
      <c r="B3" s="260" t="s">
        <v>428</v>
      </c>
      <c r="C3" s="260"/>
      <c r="D3" s="260"/>
      <c r="E3" s="260"/>
      <c r="F3" s="260"/>
      <c r="G3" s="260"/>
      <c r="H3" s="260"/>
      <c r="I3" s="260"/>
      <c r="J3" s="260"/>
      <c r="K3" s="260"/>
      <c r="L3" s="260"/>
      <c r="M3" s="260"/>
      <c r="N3" s="1"/>
    </row>
    <row r="4" spans="1:14" ht="14.25" customHeight="1">
      <c r="A4" s="1"/>
      <c r="B4" s="260"/>
      <c r="C4" s="260"/>
      <c r="D4" s="260"/>
      <c r="E4" s="260"/>
      <c r="F4" s="260"/>
      <c r="G4" s="260"/>
      <c r="H4" s="260"/>
      <c r="I4" s="260"/>
      <c r="J4" s="260"/>
      <c r="K4" s="260"/>
      <c r="L4" s="260"/>
      <c r="M4" s="260"/>
      <c r="N4" s="1"/>
    </row>
    <row r="5" spans="1:14" ht="15">
      <c r="A5" s="1"/>
      <c r="B5" s="44" t="s">
        <v>429</v>
      </c>
      <c r="C5" s="198"/>
      <c r="D5" s="198"/>
      <c r="E5" s="198"/>
      <c r="F5" s="198"/>
      <c r="G5" s="198"/>
      <c r="H5" s="198"/>
      <c r="I5" s="198"/>
      <c r="J5" s="198"/>
      <c r="K5" s="198"/>
      <c r="L5" s="198"/>
      <c r="M5" s="198"/>
      <c r="N5" s="1"/>
    </row>
    <row r="6" spans="1:14" ht="15">
      <c r="A6" s="1"/>
      <c r="B6" s="44" t="s">
        <v>430</v>
      </c>
      <c r="C6" s="198"/>
      <c r="D6" s="198"/>
      <c r="E6" s="198"/>
      <c r="F6" s="198"/>
      <c r="G6" s="198"/>
      <c r="H6" s="198"/>
      <c r="I6" s="198"/>
      <c r="J6" s="198"/>
      <c r="K6" s="198"/>
      <c r="L6" s="198"/>
      <c r="M6" s="198"/>
      <c r="N6" s="1"/>
    </row>
    <row r="7" spans="1:14" ht="15">
      <c r="A7" s="1"/>
      <c r="B7" s="44"/>
      <c r="C7" s="198"/>
      <c r="D7" s="198"/>
      <c r="E7" s="198"/>
      <c r="F7" s="198"/>
      <c r="G7" s="198"/>
      <c r="H7" s="198"/>
      <c r="I7" s="198"/>
      <c r="J7" s="198"/>
      <c r="K7" s="198"/>
      <c r="L7" s="198"/>
      <c r="M7" s="198"/>
      <c r="N7" s="1"/>
    </row>
    <row r="8" spans="1:14" ht="14.25">
      <c r="A8" s="1"/>
      <c r="B8" s="2" t="s">
        <v>18</v>
      </c>
      <c r="C8" s="3" t="s">
        <v>19</v>
      </c>
      <c r="D8" s="1"/>
      <c r="E8" s="1"/>
      <c r="F8" s="4"/>
      <c r="G8" s="1"/>
      <c r="H8" s="1"/>
      <c r="I8" s="1"/>
      <c r="J8" s="1"/>
      <c r="K8" s="1"/>
      <c r="L8" s="1"/>
      <c r="M8" s="1"/>
      <c r="N8" s="1"/>
    </row>
    <row r="9" spans="1:14" ht="14.25">
      <c r="A9" s="1"/>
      <c r="B9" s="2"/>
      <c r="C9" s="3"/>
      <c r="D9" s="1"/>
      <c r="E9" s="1"/>
      <c r="F9" s="4"/>
      <c r="G9" s="1"/>
      <c r="H9" s="1"/>
      <c r="I9" s="1"/>
      <c r="J9" s="1"/>
      <c r="K9" s="1"/>
      <c r="L9" s="1"/>
      <c r="M9" s="1"/>
      <c r="N9" s="1"/>
    </row>
    <row r="10" spans="1:14" ht="15" thickBot="1">
      <c r="A10" s="1"/>
      <c r="B10" s="2"/>
      <c r="C10" s="5"/>
      <c r="D10" s="45" t="s">
        <v>20</v>
      </c>
      <c r="E10" s="6"/>
      <c r="F10" s="45" t="s">
        <v>21</v>
      </c>
      <c r="G10" s="7"/>
      <c r="H10" s="7"/>
      <c r="I10" s="7"/>
      <c r="J10" s="7"/>
      <c r="K10" s="7"/>
      <c r="L10" s="6"/>
      <c r="M10" s="46" t="s">
        <v>22</v>
      </c>
      <c r="N10" s="1"/>
    </row>
    <row r="11" spans="1:14" ht="14.25">
      <c r="A11" s="1"/>
      <c r="B11" s="2"/>
      <c r="C11" s="5"/>
      <c r="D11" s="8" t="s">
        <v>23</v>
      </c>
      <c r="E11" s="9"/>
      <c r="F11" s="10" t="s">
        <v>41</v>
      </c>
      <c r="G11" s="11"/>
      <c r="H11" s="11"/>
      <c r="I11" s="11"/>
      <c r="J11" s="11"/>
      <c r="K11" s="11"/>
      <c r="L11" s="9"/>
      <c r="M11" s="261" t="s">
        <v>36</v>
      </c>
      <c r="N11" s="1"/>
    </row>
    <row r="12" spans="1:14" ht="14.25">
      <c r="A12" s="1"/>
      <c r="B12" s="2"/>
      <c r="C12" s="5"/>
      <c r="D12" s="12"/>
      <c r="E12" s="13"/>
      <c r="F12" s="14" t="s">
        <v>42</v>
      </c>
      <c r="G12" s="15"/>
      <c r="H12" s="15"/>
      <c r="I12" s="15"/>
      <c r="J12" s="15"/>
      <c r="K12" s="15"/>
      <c r="L12" s="13"/>
      <c r="M12" s="262"/>
      <c r="N12" s="1"/>
    </row>
    <row r="13" spans="1:14" ht="14.25">
      <c r="A13" s="1"/>
      <c r="B13" s="5"/>
      <c r="C13" s="1"/>
      <c r="D13" s="16" t="s">
        <v>37</v>
      </c>
      <c r="E13" s="17"/>
      <c r="F13" s="42" t="s">
        <v>43</v>
      </c>
      <c r="G13" s="43"/>
      <c r="H13" s="43"/>
      <c r="I13" s="43"/>
      <c r="J13" s="43"/>
      <c r="K13" s="43"/>
      <c r="L13" s="17"/>
      <c r="M13" s="263" t="s">
        <v>17</v>
      </c>
      <c r="N13" s="1"/>
    </row>
    <row r="14" spans="1:14" ht="14.25">
      <c r="A14" s="1"/>
      <c r="B14" s="5"/>
      <c r="C14" s="1"/>
      <c r="D14" s="47"/>
      <c r="E14" s="9"/>
      <c r="F14" s="10" t="s">
        <v>44</v>
      </c>
      <c r="G14" s="11"/>
      <c r="H14" s="11"/>
      <c r="I14" s="11"/>
      <c r="J14" s="11"/>
      <c r="K14" s="11"/>
      <c r="L14" s="9"/>
      <c r="M14" s="264"/>
      <c r="N14" s="1"/>
    </row>
    <row r="15" spans="1:14" ht="14.25">
      <c r="A15" s="1"/>
      <c r="B15" s="5"/>
      <c r="C15" s="1"/>
      <c r="D15" s="47"/>
      <c r="E15" s="9"/>
      <c r="F15" s="48" t="s">
        <v>45</v>
      </c>
      <c r="G15" s="11"/>
      <c r="H15" s="11"/>
      <c r="I15" s="11"/>
      <c r="J15" s="11"/>
      <c r="K15" s="11"/>
      <c r="L15" s="9"/>
      <c r="M15" s="264"/>
      <c r="N15" s="1"/>
    </row>
    <row r="16" spans="1:14" ht="14.25">
      <c r="A16" s="1"/>
      <c r="B16" s="2"/>
      <c r="C16" s="5"/>
      <c r="D16" s="21" t="s">
        <v>46</v>
      </c>
      <c r="E16" s="22"/>
      <c r="F16" s="18" t="s">
        <v>75</v>
      </c>
      <c r="G16" s="23"/>
      <c r="H16" s="23"/>
      <c r="I16" s="23"/>
      <c r="J16" s="23"/>
      <c r="K16" s="23"/>
      <c r="L16" s="22"/>
      <c r="M16" s="19" t="s">
        <v>38</v>
      </c>
      <c r="N16" s="1"/>
    </row>
    <row r="17" spans="1:14" ht="36">
      <c r="A17" s="1"/>
      <c r="B17" s="2"/>
      <c r="C17" s="5"/>
      <c r="D17" s="21" t="s">
        <v>39</v>
      </c>
      <c r="E17" s="22"/>
      <c r="F17" s="18" t="s">
        <v>47</v>
      </c>
      <c r="G17" s="23"/>
      <c r="H17" s="23"/>
      <c r="I17" s="23"/>
      <c r="J17" s="23"/>
      <c r="K17" s="23"/>
      <c r="L17" s="22"/>
      <c r="M17" s="19" t="s">
        <v>40</v>
      </c>
      <c r="N17" s="1"/>
    </row>
    <row r="18" spans="1:14" ht="36">
      <c r="A18" s="1"/>
      <c r="B18" s="5"/>
      <c r="C18" s="1"/>
      <c r="D18" s="24" t="s">
        <v>48</v>
      </c>
      <c r="E18" s="25"/>
      <c r="F18" s="20" t="s">
        <v>49</v>
      </c>
      <c r="G18" s="26"/>
      <c r="H18" s="26"/>
      <c r="I18" s="26"/>
      <c r="J18" s="26"/>
      <c r="K18" s="26"/>
      <c r="L18" s="25"/>
      <c r="M18" s="104" t="s">
        <v>50</v>
      </c>
      <c r="N18" s="1"/>
    </row>
    <row r="19" spans="1:14" ht="14.25">
      <c r="A19" s="1"/>
      <c r="B19" s="5"/>
      <c r="C19" s="1"/>
      <c r="D19" s="202" t="s">
        <v>431</v>
      </c>
      <c r="E19" s="28"/>
      <c r="F19" s="29"/>
      <c r="G19" s="28"/>
      <c r="H19" s="28"/>
      <c r="I19" s="28"/>
      <c r="J19" s="28"/>
      <c r="K19" s="28"/>
      <c r="L19" s="1"/>
      <c r="M19" s="30"/>
      <c r="N19" s="1"/>
    </row>
    <row r="20" spans="1:14" ht="14.25">
      <c r="A20" s="1"/>
      <c r="B20" s="5"/>
      <c r="C20" s="1"/>
      <c r="D20" s="202" t="s">
        <v>432</v>
      </c>
      <c r="E20" s="28"/>
      <c r="F20" s="29"/>
      <c r="G20" s="28"/>
      <c r="H20" s="28"/>
      <c r="I20" s="28"/>
      <c r="J20" s="28"/>
      <c r="K20" s="28"/>
      <c r="L20" s="1"/>
      <c r="M20" s="30"/>
      <c r="N20" s="1"/>
    </row>
    <row r="21" spans="1:14" ht="14.25">
      <c r="A21" s="1"/>
      <c r="B21" s="5"/>
      <c r="C21" s="1"/>
      <c r="D21" s="202" t="s">
        <v>433</v>
      </c>
      <c r="E21" s="28"/>
      <c r="F21" s="29"/>
      <c r="G21" s="28"/>
      <c r="H21" s="28"/>
      <c r="I21" s="28"/>
      <c r="J21" s="28"/>
      <c r="K21" s="28"/>
      <c r="L21" s="1"/>
      <c r="M21" s="30"/>
      <c r="N21" s="1"/>
    </row>
    <row r="22" spans="1:14" ht="14.25">
      <c r="A22" s="1"/>
      <c r="B22" s="5"/>
      <c r="C22" s="1"/>
      <c r="D22" s="202" t="s">
        <v>434</v>
      </c>
      <c r="E22" s="28"/>
      <c r="F22" s="29"/>
      <c r="G22" s="28"/>
      <c r="H22" s="28"/>
      <c r="I22" s="28"/>
      <c r="J22" s="28"/>
      <c r="K22" s="28"/>
      <c r="L22" s="1"/>
      <c r="M22" s="30"/>
      <c r="N22" s="1"/>
    </row>
    <row r="23" spans="1:14" ht="14.25">
      <c r="A23" s="1"/>
      <c r="B23" s="5"/>
      <c r="C23" s="1"/>
      <c r="D23" s="202" t="s">
        <v>435</v>
      </c>
      <c r="E23" s="28"/>
      <c r="F23" s="29"/>
      <c r="G23" s="28"/>
      <c r="H23" s="28"/>
      <c r="I23" s="28"/>
      <c r="J23" s="28"/>
      <c r="K23" s="28"/>
      <c r="L23" s="1"/>
      <c r="M23" s="30"/>
      <c r="N23" s="1"/>
    </row>
    <row r="24" spans="1:14" ht="14.25">
      <c r="A24" s="1"/>
      <c r="B24" s="5"/>
      <c r="C24" s="1"/>
      <c r="D24" s="27"/>
      <c r="E24" s="28"/>
      <c r="F24" s="29"/>
      <c r="G24" s="28"/>
      <c r="H24" s="28"/>
      <c r="I24" s="28"/>
      <c r="J24" s="28"/>
      <c r="K24" s="28"/>
      <c r="L24" s="1"/>
      <c r="M24" s="30"/>
      <c r="N24" s="1"/>
    </row>
    <row r="25" spans="1:14" ht="14.25">
      <c r="A25" s="1"/>
      <c r="B25" s="5"/>
      <c r="C25" s="3" t="s">
        <v>51</v>
      </c>
      <c r="D25" s="31"/>
      <c r="E25" s="32"/>
      <c r="F25" s="33"/>
      <c r="G25" s="1"/>
      <c r="H25" s="1"/>
      <c r="I25" s="1"/>
      <c r="J25" s="1"/>
      <c r="K25" s="1"/>
      <c r="L25" s="1"/>
      <c r="M25" s="1"/>
      <c r="N25" s="1"/>
    </row>
    <row r="26" spans="1:14" ht="14.25">
      <c r="A26" s="1"/>
      <c r="B26" s="2"/>
      <c r="C26" s="1" t="s">
        <v>52</v>
      </c>
      <c r="D26" s="1"/>
      <c r="E26" s="1"/>
      <c r="F26" s="4"/>
      <c r="G26" s="1"/>
      <c r="H26" s="1"/>
      <c r="I26" s="1"/>
      <c r="J26" s="1"/>
      <c r="K26" s="1"/>
      <c r="L26" s="1"/>
      <c r="M26" s="1"/>
      <c r="N26" s="1"/>
    </row>
    <row r="27" spans="1:14" ht="14.25">
      <c r="A27" s="1"/>
      <c r="B27" s="2"/>
      <c r="C27" s="1"/>
      <c r="D27" s="1"/>
      <c r="E27" s="1"/>
      <c r="F27" s="1"/>
      <c r="G27" s="1"/>
      <c r="H27" s="1"/>
      <c r="I27" s="1"/>
      <c r="J27" s="1"/>
      <c r="K27" s="1"/>
      <c r="L27" s="1"/>
      <c r="M27" s="1"/>
      <c r="N27" s="1"/>
    </row>
    <row r="28" spans="1:14" ht="14.25">
      <c r="A28" s="1"/>
      <c r="B28" s="2" t="s">
        <v>53</v>
      </c>
      <c r="C28" s="1" t="s">
        <v>54</v>
      </c>
      <c r="D28" s="1"/>
      <c r="E28" s="1"/>
      <c r="F28" s="1"/>
      <c r="G28" s="1"/>
      <c r="H28" s="1"/>
      <c r="I28" s="1"/>
      <c r="J28" s="1"/>
      <c r="K28" s="1"/>
      <c r="L28" s="1"/>
      <c r="M28" s="1"/>
      <c r="N28" s="1"/>
    </row>
    <row r="29" spans="1:14" ht="14.25">
      <c r="A29" s="1"/>
      <c r="B29" s="5"/>
      <c r="C29" s="1"/>
      <c r="D29" s="1" t="s">
        <v>55</v>
      </c>
      <c r="E29" s="1"/>
      <c r="F29" s="1"/>
      <c r="G29" s="1"/>
      <c r="H29" s="1"/>
      <c r="I29" s="1"/>
      <c r="J29" s="1"/>
      <c r="K29" s="1"/>
      <c r="L29" s="1"/>
      <c r="M29" s="1"/>
      <c r="N29" s="1"/>
    </row>
    <row r="30" spans="1:14" ht="14.25">
      <c r="A30" s="1"/>
      <c r="B30" s="5"/>
      <c r="C30" s="1"/>
      <c r="D30" s="1"/>
      <c r="E30" s="49" t="s">
        <v>56</v>
      </c>
      <c r="F30" s="1"/>
      <c r="G30" s="1"/>
      <c r="H30" s="1"/>
      <c r="I30" s="1"/>
      <c r="J30" s="1"/>
      <c r="K30" s="1"/>
      <c r="L30" s="1"/>
      <c r="M30" s="1"/>
      <c r="N30" s="1"/>
    </row>
    <row r="31" spans="1:14" ht="14.25">
      <c r="A31" s="1"/>
      <c r="B31" s="5"/>
      <c r="C31" s="1"/>
      <c r="D31" s="1"/>
      <c r="E31" s="49" t="s">
        <v>57</v>
      </c>
      <c r="F31" s="1"/>
      <c r="G31" s="1"/>
      <c r="H31" s="1"/>
      <c r="I31" s="1"/>
      <c r="J31" s="1"/>
      <c r="K31" s="1"/>
      <c r="L31" s="1"/>
      <c r="M31" s="1"/>
      <c r="N31" s="1"/>
    </row>
    <row r="32" spans="1:14" ht="14.25">
      <c r="A32" s="1"/>
      <c r="B32" s="5"/>
      <c r="C32" s="1"/>
      <c r="D32" s="1"/>
      <c r="E32" s="49" t="s">
        <v>58</v>
      </c>
      <c r="F32" s="1"/>
      <c r="G32" s="1"/>
      <c r="H32" s="1"/>
      <c r="I32" s="1"/>
      <c r="J32" s="1"/>
      <c r="K32" s="1"/>
      <c r="L32" s="1"/>
      <c r="M32" s="1"/>
      <c r="N32" s="1"/>
    </row>
    <row r="33" spans="1:14" ht="14.25">
      <c r="A33" s="1"/>
      <c r="B33" s="5"/>
      <c r="C33" s="1"/>
      <c r="D33" s="1" t="s">
        <v>59</v>
      </c>
      <c r="E33" s="1"/>
      <c r="F33" s="1"/>
      <c r="G33" s="1"/>
      <c r="H33" s="1"/>
      <c r="I33" s="1"/>
      <c r="J33" s="1"/>
      <c r="K33" s="1"/>
      <c r="L33" s="1"/>
      <c r="M33" s="1"/>
      <c r="N33" s="1"/>
    </row>
    <row r="34" spans="1:14" ht="14.25">
      <c r="A34" s="1"/>
      <c r="B34" s="5"/>
      <c r="C34" s="1"/>
      <c r="D34" s="1"/>
      <c r="E34" s="49" t="s">
        <v>60</v>
      </c>
      <c r="F34" s="1"/>
      <c r="G34" s="1"/>
      <c r="H34" s="1"/>
      <c r="I34" s="1"/>
      <c r="J34" s="1"/>
      <c r="K34" s="1"/>
      <c r="L34" s="1"/>
      <c r="M34" s="1"/>
      <c r="N34" s="1"/>
    </row>
    <row r="35" spans="1:14" ht="14.25">
      <c r="A35" s="1"/>
      <c r="B35" s="5"/>
      <c r="C35" s="1"/>
      <c r="D35" s="1"/>
      <c r="E35" s="49" t="s">
        <v>61</v>
      </c>
      <c r="F35" s="1"/>
      <c r="G35" s="1"/>
      <c r="H35" s="1"/>
      <c r="I35" s="1"/>
      <c r="J35" s="1"/>
      <c r="K35" s="1"/>
      <c r="L35" s="1"/>
      <c r="M35" s="1"/>
      <c r="N35" s="1"/>
    </row>
    <row r="36" spans="1:14" ht="14.25">
      <c r="A36" s="1"/>
      <c r="B36" s="5"/>
      <c r="C36" s="1" t="s">
        <v>62</v>
      </c>
      <c r="D36" s="1"/>
      <c r="E36" s="1"/>
      <c r="F36" s="1"/>
      <c r="G36" s="1"/>
      <c r="H36" s="1"/>
      <c r="I36" s="1"/>
      <c r="J36" s="1"/>
      <c r="K36" s="1"/>
      <c r="L36" s="1"/>
      <c r="M36" s="1"/>
      <c r="N36" s="1"/>
    </row>
    <row r="37" spans="1:14" ht="14.25">
      <c r="A37" s="1"/>
      <c r="B37" s="5"/>
      <c r="C37" s="1"/>
      <c r="D37" s="1"/>
      <c r="E37" s="1"/>
      <c r="F37" s="1"/>
      <c r="G37" s="1"/>
      <c r="H37" s="1"/>
      <c r="I37" s="1"/>
      <c r="J37" s="1"/>
      <c r="K37" s="1"/>
      <c r="L37" s="1"/>
      <c r="M37" s="1"/>
      <c r="N37" s="1"/>
    </row>
    <row r="38" spans="1:14" ht="14.25">
      <c r="A38" s="1"/>
      <c r="B38" s="2" t="s">
        <v>63</v>
      </c>
      <c r="C38" s="3" t="s">
        <v>64</v>
      </c>
      <c r="D38" s="1"/>
      <c r="E38" s="1"/>
      <c r="F38" s="1"/>
      <c r="G38" s="1"/>
      <c r="H38" s="1"/>
      <c r="I38" s="1"/>
      <c r="J38" s="1"/>
      <c r="K38" s="1"/>
      <c r="L38" s="1"/>
      <c r="M38" s="1"/>
      <c r="N38" s="1"/>
    </row>
    <row r="39" spans="1:14" ht="14.25">
      <c r="A39" s="1"/>
      <c r="B39" s="5"/>
      <c r="C39" s="1"/>
      <c r="D39" s="36" t="s">
        <v>65</v>
      </c>
      <c r="E39" s="34"/>
      <c r="F39" s="1"/>
      <c r="G39" s="1"/>
      <c r="H39" s="50"/>
      <c r="I39" s="34"/>
      <c r="J39" s="34"/>
      <c r="K39" s="34"/>
      <c r="L39" s="1"/>
      <c r="M39" s="1"/>
      <c r="N39" s="1"/>
    </row>
    <row r="40" spans="1:14" ht="14.25">
      <c r="A40" s="1"/>
      <c r="B40" s="5"/>
      <c r="C40" s="1"/>
      <c r="D40" s="36" t="s">
        <v>66</v>
      </c>
      <c r="E40" s="34"/>
      <c r="F40" s="1"/>
      <c r="G40" s="1"/>
      <c r="H40" s="50"/>
      <c r="I40" s="34"/>
      <c r="J40" s="34"/>
      <c r="K40" s="34"/>
      <c r="L40" s="1"/>
      <c r="M40" s="1"/>
      <c r="N40" s="1"/>
    </row>
    <row r="41" spans="1:14" ht="14.25">
      <c r="A41" s="1"/>
      <c r="B41" s="5"/>
      <c r="C41" s="1"/>
      <c r="D41" s="36" t="s">
        <v>67</v>
      </c>
      <c r="E41" s="34"/>
      <c r="F41" s="1"/>
      <c r="G41" s="1"/>
      <c r="H41" s="50"/>
      <c r="I41" s="34"/>
      <c r="J41" s="34"/>
      <c r="K41" s="34"/>
      <c r="L41" s="1"/>
      <c r="M41" s="1"/>
      <c r="N41" s="1"/>
    </row>
    <row r="42" spans="1:14" ht="14.25">
      <c r="A42" s="1"/>
      <c r="B42" s="5"/>
      <c r="C42" s="1"/>
      <c r="D42" s="36" t="s">
        <v>68</v>
      </c>
      <c r="E42" s="34"/>
      <c r="F42" s="1"/>
      <c r="G42" s="1"/>
      <c r="H42" s="50"/>
      <c r="I42" s="34"/>
      <c r="J42" s="34"/>
      <c r="K42" s="34"/>
      <c r="L42" s="1"/>
      <c r="M42" s="1"/>
      <c r="N42" s="1"/>
    </row>
    <row r="43" spans="1:14" ht="14.25">
      <c r="A43" s="1"/>
      <c r="B43" s="5"/>
      <c r="C43" s="1"/>
      <c r="D43" s="1"/>
      <c r="E43" s="1"/>
      <c r="F43" s="1"/>
      <c r="G43" s="1"/>
      <c r="H43" s="1"/>
      <c r="I43" s="1"/>
      <c r="J43" s="1"/>
      <c r="K43" s="1"/>
      <c r="L43" s="1"/>
      <c r="M43" s="1"/>
      <c r="N43" s="1"/>
    </row>
    <row r="44" spans="1:14" ht="14.25">
      <c r="A44" s="1"/>
      <c r="B44" s="2" t="s">
        <v>69</v>
      </c>
      <c r="C44" s="1" t="s">
        <v>70</v>
      </c>
      <c r="D44" s="1"/>
      <c r="E44" s="1"/>
      <c r="F44" s="1"/>
      <c r="G44" s="1"/>
      <c r="H44" s="1"/>
      <c r="I44" s="1"/>
      <c r="J44" s="1"/>
      <c r="K44" s="1"/>
      <c r="L44" s="1"/>
      <c r="M44" s="1"/>
      <c r="N44" s="1"/>
    </row>
    <row r="45" spans="1:14" ht="14.25">
      <c r="A45" s="1"/>
      <c r="B45" s="5"/>
      <c r="C45" s="1" t="s">
        <v>71</v>
      </c>
      <c r="D45" s="1"/>
      <c r="E45" s="1"/>
      <c r="F45" s="1"/>
      <c r="G45" s="1"/>
      <c r="H45" s="1"/>
      <c r="I45" s="1"/>
      <c r="J45" s="1"/>
      <c r="K45" s="1"/>
      <c r="L45" s="1"/>
      <c r="M45" s="1"/>
      <c r="N45" s="1"/>
    </row>
    <row r="46" spans="1:14" ht="14.25">
      <c r="A46" s="1"/>
      <c r="B46" s="5"/>
      <c r="C46" s="1"/>
      <c r="D46" s="1"/>
      <c r="E46" s="1"/>
      <c r="F46" s="1"/>
      <c r="G46" s="1"/>
      <c r="H46" s="1"/>
      <c r="I46" s="1"/>
      <c r="J46" s="1"/>
      <c r="K46" s="1"/>
      <c r="L46" s="1"/>
      <c r="M46" s="1"/>
      <c r="N46" s="1"/>
    </row>
    <row r="47" spans="1:14" ht="14.25">
      <c r="A47" s="1"/>
      <c r="B47" s="2" t="s">
        <v>72</v>
      </c>
      <c r="C47" s="1" t="s">
        <v>73</v>
      </c>
      <c r="D47" s="1"/>
      <c r="E47" s="1"/>
      <c r="F47" s="1"/>
      <c r="G47" s="1"/>
      <c r="H47" s="1"/>
      <c r="I47" s="1"/>
      <c r="J47" s="1"/>
      <c r="K47" s="1"/>
      <c r="L47" s="1"/>
      <c r="M47" s="1"/>
      <c r="N47" s="1"/>
    </row>
    <row r="48" spans="1:14" ht="14.25">
      <c r="A48" s="1"/>
      <c r="B48" s="1"/>
      <c r="C48" s="1" t="s">
        <v>74</v>
      </c>
      <c r="D48" s="1"/>
      <c r="E48" s="1"/>
      <c r="F48" s="1"/>
      <c r="G48" s="1"/>
      <c r="H48" s="1"/>
      <c r="I48" s="1"/>
      <c r="J48" s="1"/>
      <c r="K48" s="1"/>
      <c r="L48" s="1"/>
      <c r="M48" s="1"/>
      <c r="N48" s="1"/>
    </row>
    <row r="49" spans="1:14" ht="14.25">
      <c r="A49" s="1"/>
      <c r="B49" s="5"/>
      <c r="C49" s="1"/>
      <c r="D49" s="1"/>
      <c r="E49" s="1"/>
      <c r="F49" s="1"/>
      <c r="G49" s="1"/>
      <c r="H49" s="1"/>
      <c r="I49" s="1"/>
      <c r="J49" s="1"/>
      <c r="K49" s="1"/>
      <c r="L49" s="1"/>
      <c r="M49" s="1"/>
      <c r="N49" s="1"/>
    </row>
    <row r="50" spans="1:14" ht="14.25">
      <c r="A50" s="1"/>
      <c r="B50" s="5"/>
      <c r="C50" s="1"/>
      <c r="D50" s="1"/>
      <c r="E50" s="1"/>
      <c r="F50" s="1"/>
      <c r="G50" s="1"/>
      <c r="H50" s="1"/>
      <c r="I50" s="1"/>
      <c r="J50" s="1"/>
      <c r="K50" s="1"/>
      <c r="L50" s="1"/>
      <c r="M50" s="1"/>
      <c r="N50" s="1"/>
    </row>
    <row r="51" spans="1:14" ht="14.25">
      <c r="A51" s="1"/>
      <c r="B51" s="5"/>
      <c r="C51" s="1"/>
      <c r="D51" s="1"/>
      <c r="E51" s="1"/>
      <c r="F51" s="1"/>
      <c r="G51" s="1"/>
      <c r="H51" s="1"/>
      <c r="I51" s="1"/>
      <c r="J51" s="1"/>
      <c r="K51" s="1"/>
      <c r="L51" s="1"/>
      <c r="M51" s="1"/>
      <c r="N51" s="1"/>
    </row>
    <row r="52" spans="1:14" ht="14.25">
      <c r="A52" s="1"/>
      <c r="B52" s="5"/>
      <c r="C52" s="1"/>
      <c r="D52" s="1"/>
      <c r="E52" s="1"/>
      <c r="F52" s="1"/>
      <c r="G52" s="1"/>
      <c r="H52" s="1"/>
      <c r="I52" s="1"/>
      <c r="J52" s="1"/>
      <c r="K52" s="1"/>
      <c r="L52" s="1"/>
      <c r="M52" s="1"/>
      <c r="N52" s="1"/>
    </row>
    <row r="53" spans="1:14" ht="14.25">
      <c r="A53" s="1"/>
      <c r="B53" s="5"/>
      <c r="C53" s="1"/>
      <c r="D53" s="1"/>
      <c r="E53" s="1"/>
      <c r="F53" s="1"/>
      <c r="G53" s="1"/>
      <c r="H53" s="1"/>
      <c r="I53" s="1"/>
      <c r="J53" s="1"/>
      <c r="K53" s="1"/>
      <c r="L53" s="1"/>
      <c r="M53" s="1"/>
      <c r="N53" s="1"/>
    </row>
    <row r="54" spans="1:14" ht="14.25">
      <c r="A54" s="1"/>
      <c r="B54" s="5"/>
      <c r="C54" s="1"/>
      <c r="D54" s="1"/>
      <c r="E54" s="1"/>
      <c r="F54" s="1"/>
      <c r="G54" s="1"/>
      <c r="H54" s="1"/>
      <c r="I54" s="1"/>
      <c r="J54" s="1"/>
      <c r="K54" s="1"/>
      <c r="L54" s="1"/>
      <c r="M54" s="1"/>
      <c r="N54" s="1"/>
    </row>
    <row r="55" spans="1:14" ht="14.25">
      <c r="A55" s="1"/>
      <c r="B55" s="5"/>
      <c r="C55" s="1"/>
      <c r="D55" s="1"/>
      <c r="E55" s="1"/>
      <c r="F55" s="1"/>
      <c r="G55" s="1"/>
      <c r="H55" s="1"/>
      <c r="I55" s="1"/>
      <c r="J55" s="1"/>
      <c r="K55" s="1"/>
      <c r="L55" s="1"/>
      <c r="M55" s="1"/>
      <c r="N55" s="1"/>
    </row>
    <row r="56" spans="1:14" ht="14.25">
      <c r="A56" s="1"/>
      <c r="B56" s="5"/>
      <c r="C56" s="1"/>
      <c r="D56" s="1"/>
      <c r="E56" s="1"/>
      <c r="F56" s="1"/>
      <c r="G56" s="1"/>
      <c r="H56" s="1"/>
      <c r="I56" s="1"/>
      <c r="J56" s="1"/>
      <c r="K56" s="1"/>
      <c r="L56" s="1"/>
      <c r="M56" s="1"/>
      <c r="N56" s="1"/>
    </row>
    <row r="57" spans="1:14" ht="14.25">
      <c r="A57" s="1"/>
      <c r="B57" s="5"/>
      <c r="C57" s="1"/>
      <c r="D57" s="1"/>
      <c r="E57" s="1"/>
      <c r="F57" s="1"/>
      <c r="G57" s="1"/>
      <c r="H57" s="1"/>
      <c r="I57" s="1"/>
      <c r="J57" s="1"/>
      <c r="K57" s="1"/>
      <c r="L57" s="1"/>
      <c r="M57" s="1"/>
      <c r="N57" s="1"/>
    </row>
    <row r="58" spans="1:14" ht="14.25">
      <c r="A58" s="1"/>
      <c r="B58" s="5"/>
      <c r="C58" s="1"/>
      <c r="D58" s="1"/>
      <c r="E58" s="1"/>
      <c r="F58" s="1"/>
      <c r="G58" s="1"/>
      <c r="H58" s="1"/>
      <c r="I58" s="1"/>
      <c r="J58" s="1"/>
      <c r="K58" s="1"/>
      <c r="L58" s="1"/>
      <c r="M58" s="1"/>
      <c r="N58" s="1"/>
    </row>
  </sheetData>
  <sheetProtection password="EA60" sheet="1" objects="1" scenarios="1" selectLockedCells="1" selectUnlockedCells="1"/>
  <mergeCells count="4">
    <mergeCell ref="B3:M4"/>
    <mergeCell ref="M11:M12"/>
    <mergeCell ref="M13:M15"/>
    <mergeCell ref="J1:M1"/>
  </mergeCells>
  <phoneticPr fontId="5"/>
  <pageMargins left="0.39370078740157483" right="0.39370078740157483" top="0.59055118110236227" bottom="0.39370078740157483" header="0.31496062992125984" footer="0"/>
  <pageSetup paperSize="9" scale="64" orientation="portrait" verticalDpi="0" r:id="rId1"/>
</worksheet>
</file>

<file path=xl/worksheets/sheet2.xml><?xml version="1.0" encoding="utf-8"?>
<worksheet xmlns="http://schemas.openxmlformats.org/spreadsheetml/2006/main" xmlns:r="http://schemas.openxmlformats.org/officeDocument/2006/relationships">
  <sheetPr codeName="Sheet2">
    <tabColor rgb="FF00B0F0"/>
  </sheetPr>
  <dimension ref="A1:BE92"/>
  <sheetViews>
    <sheetView showZeros="0" view="pageBreakPreview" zoomScaleNormal="100" zoomScaleSheetLayoutView="100" workbookViewId="0">
      <selection activeCell="AJ2" sqref="AJ2"/>
    </sheetView>
  </sheetViews>
  <sheetFormatPr defaultColWidth="2.7109375" defaultRowHeight="18" customHeight="1"/>
  <cols>
    <col min="1" max="1" width="1.7109375" style="118" customWidth="1"/>
    <col min="2" max="52" width="2.7109375" style="118" customWidth="1"/>
    <col min="53" max="53" width="1.7109375" style="37" customWidth="1"/>
    <col min="54" max="54" width="8.7109375" style="37" customWidth="1"/>
    <col min="55" max="55" width="5.7109375" style="118" customWidth="1"/>
    <col min="56" max="57" width="8.7109375" style="118" hidden="1" customWidth="1"/>
    <col min="58" max="16384" width="2.7109375" style="118"/>
  </cols>
  <sheetData>
    <row r="1" spans="2:56" ht="15.95" customHeight="1">
      <c r="AU1" s="119"/>
      <c r="AV1" s="119"/>
      <c r="AW1" s="119"/>
      <c r="AX1" s="119"/>
      <c r="AY1" s="119"/>
      <c r="AZ1" s="119"/>
      <c r="BA1" s="110" t="str">
        <f>$U$16&amp;"_a"</f>
        <v>_a</v>
      </c>
      <c r="BD1" s="118">
        <f>takasa(A1)</f>
        <v>16</v>
      </c>
    </row>
    <row r="2" spans="2:56" ht="21" customHeight="1">
      <c r="B2" s="112" t="s">
        <v>510</v>
      </c>
      <c r="C2" s="51"/>
      <c r="AA2" s="283"/>
      <c r="AB2" s="283"/>
      <c r="AC2" s="283"/>
      <c r="AD2" s="283"/>
      <c r="AE2" s="283"/>
      <c r="AF2" s="283"/>
      <c r="AG2" s="283"/>
      <c r="AH2" s="283"/>
      <c r="AI2" s="283"/>
      <c r="AJ2" s="247"/>
      <c r="AK2" s="247"/>
      <c r="AL2" s="247"/>
      <c r="AM2" s="247"/>
      <c r="AN2" s="247"/>
      <c r="AO2" s="247"/>
      <c r="AP2" s="247"/>
      <c r="AQ2" s="247"/>
      <c r="AR2" s="247"/>
      <c r="AS2" s="247"/>
      <c r="AT2" s="247"/>
      <c r="AU2" s="247"/>
      <c r="AV2" s="247"/>
      <c r="AW2" s="247"/>
      <c r="AX2" s="247"/>
      <c r="AY2" s="247"/>
      <c r="AZ2" s="247"/>
      <c r="BA2" s="118"/>
      <c r="BB2" s="118"/>
      <c r="BD2" s="240">
        <f t="shared" ref="BD2:BD56" si="0">takasa(A2)</f>
        <v>21</v>
      </c>
    </row>
    <row r="3" spans="2:56" ht="21" customHeight="1">
      <c r="B3" s="51"/>
      <c r="C3" s="121"/>
      <c r="D3" s="121"/>
      <c r="E3" s="121"/>
      <c r="F3" s="121"/>
      <c r="G3" s="121"/>
      <c r="H3" s="121"/>
      <c r="I3" s="121"/>
      <c r="J3" s="121"/>
      <c r="AA3" s="235"/>
      <c r="AB3" s="283" t="s">
        <v>511</v>
      </c>
      <c r="AC3" s="283"/>
      <c r="AD3" s="283"/>
      <c r="AE3" s="283"/>
      <c r="AF3" s="283"/>
      <c r="AG3" s="283"/>
      <c r="AH3" s="283"/>
      <c r="AI3" s="283"/>
      <c r="AJ3" s="287"/>
      <c r="AK3" s="287"/>
      <c r="AL3" s="287"/>
      <c r="AM3" s="287"/>
      <c r="AN3" s="287"/>
      <c r="AO3" s="287"/>
      <c r="AP3" s="287"/>
      <c r="AQ3" s="287"/>
      <c r="AR3" s="287"/>
      <c r="AS3" s="287"/>
      <c r="AT3" s="287"/>
      <c r="AU3" s="287"/>
      <c r="AV3" s="287"/>
      <c r="AW3" s="287"/>
      <c r="AX3" s="287"/>
      <c r="AY3" s="287"/>
      <c r="AZ3" s="287"/>
      <c r="BA3" s="118"/>
      <c r="BB3" s="118"/>
      <c r="BD3" s="240">
        <f t="shared" si="0"/>
        <v>21</v>
      </c>
    </row>
    <row r="4" spans="2:56" ht="21" customHeight="1">
      <c r="AA4" s="236"/>
      <c r="AB4" s="310" t="s">
        <v>512</v>
      </c>
      <c r="AC4" s="310"/>
      <c r="AD4" s="310"/>
      <c r="AE4" s="310"/>
      <c r="AF4" s="310"/>
      <c r="AG4" s="310"/>
      <c r="AH4" s="310"/>
      <c r="AI4" s="310"/>
      <c r="AJ4" s="237"/>
      <c r="AK4" s="237"/>
      <c r="AL4" s="237"/>
      <c r="AM4" s="237"/>
      <c r="AN4" s="237"/>
      <c r="AO4" s="237"/>
      <c r="AP4" s="237"/>
      <c r="AQ4" s="237"/>
      <c r="AR4" s="237"/>
      <c r="AS4" s="237"/>
      <c r="AT4" s="237"/>
      <c r="AU4" s="237"/>
      <c r="AV4" s="237"/>
      <c r="AW4" s="237"/>
      <c r="AX4" s="237"/>
      <c r="AY4" s="237"/>
      <c r="AZ4" s="237"/>
      <c r="BA4" s="118"/>
      <c r="BB4" s="118"/>
      <c r="BD4" s="240">
        <f t="shared" si="0"/>
        <v>21</v>
      </c>
    </row>
    <row r="5" spans="2:56" ht="21" customHeight="1">
      <c r="AA5" s="236"/>
      <c r="AB5" s="310" t="s">
        <v>513</v>
      </c>
      <c r="AC5" s="310"/>
      <c r="AD5" s="310"/>
      <c r="AE5" s="310"/>
      <c r="AF5" s="310"/>
      <c r="AG5" s="310"/>
      <c r="AH5" s="310"/>
      <c r="AI5" s="310"/>
      <c r="AJ5" s="238"/>
      <c r="AK5" s="238"/>
      <c r="AL5" s="238"/>
      <c r="AM5" s="238"/>
      <c r="AN5" s="238"/>
      <c r="AO5" s="238"/>
      <c r="AP5" s="238"/>
      <c r="AQ5" s="238"/>
      <c r="AR5" s="238"/>
      <c r="AS5" s="238"/>
      <c r="AT5" s="238"/>
      <c r="AU5" s="238"/>
      <c r="AV5" s="238"/>
      <c r="AW5" s="238"/>
      <c r="AX5" s="238"/>
      <c r="AY5" s="238"/>
      <c r="AZ5" s="238"/>
      <c r="BA5" s="118"/>
      <c r="BB5" s="118"/>
      <c r="BD5" s="240">
        <f t="shared" si="0"/>
        <v>21</v>
      </c>
    </row>
    <row r="6" spans="2:56" ht="21.95" customHeight="1">
      <c r="AA6" s="236"/>
      <c r="AB6" s="310"/>
      <c r="AC6" s="310"/>
      <c r="AD6" s="310"/>
      <c r="AE6" s="310"/>
      <c r="AF6" s="310"/>
      <c r="AG6" s="310"/>
      <c r="AH6" s="310"/>
      <c r="AI6" s="310"/>
      <c r="AJ6" s="239"/>
      <c r="AK6" s="239"/>
      <c r="AL6" s="239"/>
      <c r="AM6" s="239"/>
      <c r="AN6" s="239"/>
      <c r="AO6" s="239"/>
      <c r="AP6" s="239"/>
      <c r="AQ6" s="239"/>
      <c r="AR6" s="239"/>
      <c r="AS6" s="239"/>
      <c r="AT6" s="239"/>
      <c r="AU6" s="239"/>
      <c r="AV6" s="239"/>
      <c r="AW6" s="239"/>
      <c r="AX6" s="239"/>
      <c r="AY6" s="239"/>
      <c r="AZ6" s="239"/>
      <c r="BD6" s="240">
        <f t="shared" si="0"/>
        <v>22</v>
      </c>
    </row>
    <row r="7" spans="2:56" ht="14.25" customHeight="1">
      <c r="AG7" s="35"/>
      <c r="AN7" s="37"/>
      <c r="AO7" s="286"/>
      <c r="AP7" s="286"/>
      <c r="AQ7" s="286"/>
      <c r="AR7" s="286"/>
      <c r="AS7" s="286"/>
      <c r="AT7" s="286"/>
      <c r="AU7" s="286"/>
      <c r="AV7" s="286"/>
      <c r="AW7" s="286"/>
      <c r="AX7" s="286"/>
      <c r="AY7" s="286"/>
      <c r="AZ7" s="37"/>
      <c r="BD7" s="240">
        <f t="shared" si="0"/>
        <v>14.25</v>
      </c>
    </row>
    <row r="8" spans="2:56" ht="24.95" customHeight="1">
      <c r="D8" s="162"/>
      <c r="BD8" s="240">
        <f t="shared" si="0"/>
        <v>25</v>
      </c>
    </row>
    <row r="9" spans="2:56" s="121" customFormat="1" ht="18" customHeight="1">
      <c r="D9" s="165" t="s">
        <v>436</v>
      </c>
      <c r="BA9" s="109"/>
      <c r="BB9" s="109"/>
      <c r="BD9" s="240">
        <f t="shared" si="0"/>
        <v>18</v>
      </c>
    </row>
    <row r="10" spans="2:56" ht="18" customHeight="1">
      <c r="D10" s="246" t="s">
        <v>437</v>
      </c>
      <c r="BD10" s="240">
        <f t="shared" si="0"/>
        <v>18</v>
      </c>
    </row>
    <row r="11" spans="2:56" s="51" customFormat="1" ht="18" customHeight="1">
      <c r="D11" s="163"/>
      <c r="BA11" s="52"/>
      <c r="BB11" s="52"/>
      <c r="BD11" s="240">
        <f t="shared" si="0"/>
        <v>18</v>
      </c>
    </row>
    <row r="12" spans="2:56" s="121" customFormat="1" ht="18" customHeight="1">
      <c r="D12" s="199" t="s">
        <v>438</v>
      </c>
      <c r="BA12" s="109"/>
      <c r="BB12" s="109"/>
      <c r="BD12" s="240">
        <f t="shared" si="0"/>
        <v>18</v>
      </c>
    </row>
    <row r="13" spans="2:56" s="51" customFormat="1" ht="18" customHeight="1">
      <c r="BA13" s="52"/>
      <c r="BB13" s="52"/>
      <c r="BD13" s="240">
        <f t="shared" si="0"/>
        <v>18</v>
      </c>
    </row>
    <row r="14" spans="2:56" s="51" customFormat="1" ht="18" customHeight="1">
      <c r="C14" s="112" t="s">
        <v>120</v>
      </c>
      <c r="AZ14" s="52"/>
      <c r="BA14" s="52"/>
      <c r="BD14" s="240">
        <f t="shared" si="0"/>
        <v>18</v>
      </c>
    </row>
    <row r="15" spans="2:56" s="51" customFormat="1" ht="21" customHeight="1">
      <c r="E15" s="248" t="s">
        <v>439</v>
      </c>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V15" s="52"/>
      <c r="AW15" s="52"/>
      <c r="BD15" s="240">
        <f t="shared" si="0"/>
        <v>21</v>
      </c>
    </row>
    <row r="16" spans="2:56" s="51" customFormat="1" ht="21" customHeight="1">
      <c r="E16" s="248" t="s">
        <v>440</v>
      </c>
      <c r="U16" s="285"/>
      <c r="V16" s="285"/>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V16" s="52"/>
      <c r="AW16" s="52"/>
      <c r="BD16" s="240">
        <f t="shared" si="0"/>
        <v>21</v>
      </c>
    </row>
    <row r="17" spans="3:56" s="51" customFormat="1" ht="21" customHeight="1">
      <c r="E17" s="248" t="s">
        <v>121</v>
      </c>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V17" s="52"/>
      <c r="AW17" s="52"/>
      <c r="BD17" s="240">
        <f t="shared" si="0"/>
        <v>21</v>
      </c>
    </row>
    <row r="18" spans="3:56" s="51" customFormat="1" ht="21" customHeight="1">
      <c r="E18" s="248" t="s">
        <v>122</v>
      </c>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V18" s="52"/>
      <c r="AW18" s="52"/>
      <c r="BD18" s="240">
        <f t="shared" si="0"/>
        <v>21</v>
      </c>
    </row>
    <row r="19" spans="3:56" s="51" customFormat="1" ht="18" customHeight="1">
      <c r="BA19" s="52"/>
      <c r="BB19" s="52"/>
      <c r="BD19" s="240">
        <f t="shared" si="0"/>
        <v>18</v>
      </c>
    </row>
    <row r="20" spans="3:56" s="51" customFormat="1" ht="18" customHeight="1">
      <c r="C20" s="166" t="s">
        <v>123</v>
      </c>
      <c r="AZ20" s="52"/>
      <c r="BA20" s="52"/>
      <c r="BD20" s="240">
        <f t="shared" si="0"/>
        <v>18</v>
      </c>
    </row>
    <row r="21" spans="3:56" s="51" customFormat="1" ht="18" customHeight="1">
      <c r="AZ21" s="52"/>
      <c r="BA21" s="52"/>
      <c r="BD21" s="240">
        <f t="shared" si="0"/>
        <v>18</v>
      </c>
    </row>
    <row r="22" spans="3:56" s="51" customFormat="1" ht="15" customHeight="1">
      <c r="C22" s="167"/>
      <c r="AZ22" s="52"/>
      <c r="BA22" s="52"/>
      <c r="BD22" s="240">
        <f t="shared" si="0"/>
        <v>15</v>
      </c>
    </row>
    <row r="23" spans="3:56" s="51" customFormat="1" ht="13.5" customHeight="1">
      <c r="C23" s="168" t="s">
        <v>124</v>
      </c>
      <c r="AZ23" s="52"/>
      <c r="BA23" s="52"/>
      <c r="BD23" s="240">
        <f t="shared" si="0"/>
        <v>13.5</v>
      </c>
    </row>
    <row r="24" spans="3:56" s="51" customFormat="1" ht="15" customHeight="1">
      <c r="D24" s="288" t="s">
        <v>126</v>
      </c>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52"/>
      <c r="BB24" s="52"/>
      <c r="BD24" s="240">
        <f t="shared" si="0"/>
        <v>15</v>
      </c>
    </row>
    <row r="25" spans="3:56" s="51" customFormat="1" ht="18.75" customHeight="1" thickBot="1">
      <c r="D25" s="289" t="s">
        <v>0</v>
      </c>
      <c r="E25" s="290"/>
      <c r="F25" s="291" t="s">
        <v>128</v>
      </c>
      <c r="G25" s="292"/>
      <c r="H25" s="292"/>
      <c r="I25" s="292"/>
      <c r="J25" s="292"/>
      <c r="K25" s="292"/>
      <c r="L25" s="292"/>
      <c r="M25" s="292"/>
      <c r="N25" s="292"/>
      <c r="O25" s="292"/>
      <c r="P25" s="292"/>
      <c r="Q25" s="292"/>
      <c r="R25" s="292"/>
      <c r="S25" s="292"/>
      <c r="T25" s="293"/>
      <c r="U25" s="291" t="s">
        <v>129</v>
      </c>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3"/>
      <c r="AT25" s="267" t="s">
        <v>130</v>
      </c>
      <c r="AU25" s="268"/>
      <c r="AV25" s="268"/>
      <c r="AW25" s="268"/>
      <c r="AX25" s="268"/>
      <c r="AY25" s="268"/>
      <c r="AZ25" s="269"/>
      <c r="BA25" s="52"/>
      <c r="BB25" s="52"/>
      <c r="BD25" s="240">
        <f t="shared" si="0"/>
        <v>18.75</v>
      </c>
    </row>
    <row r="26" spans="3:56" s="51" customFormat="1" ht="30" customHeight="1">
      <c r="D26" s="279">
        <v>1</v>
      </c>
      <c r="E26" s="280"/>
      <c r="F26" s="270" t="s">
        <v>135</v>
      </c>
      <c r="G26" s="271"/>
      <c r="H26" s="271"/>
      <c r="I26" s="271"/>
      <c r="J26" s="271"/>
      <c r="K26" s="271"/>
      <c r="L26" s="271"/>
      <c r="M26" s="271"/>
      <c r="N26" s="271"/>
      <c r="O26" s="271"/>
      <c r="P26" s="271"/>
      <c r="Q26" s="271"/>
      <c r="R26" s="271"/>
      <c r="S26" s="271"/>
      <c r="T26" s="272"/>
      <c r="U26" s="270" t="s">
        <v>136</v>
      </c>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2"/>
      <c r="AT26" s="294" t="s">
        <v>83</v>
      </c>
      <c r="AU26" s="295"/>
      <c r="AV26" s="295"/>
      <c r="AW26" s="295"/>
      <c r="AX26" s="295"/>
      <c r="AY26" s="295"/>
      <c r="AZ26" s="296"/>
      <c r="BA26" s="52"/>
      <c r="BB26" s="52"/>
      <c r="BD26" s="240">
        <f t="shared" si="0"/>
        <v>30</v>
      </c>
    </row>
    <row r="27" spans="3:56" s="51" customFormat="1" ht="27" customHeight="1">
      <c r="D27" s="281"/>
      <c r="E27" s="282"/>
      <c r="F27" s="273"/>
      <c r="G27" s="274"/>
      <c r="H27" s="274"/>
      <c r="I27" s="274"/>
      <c r="J27" s="274"/>
      <c r="K27" s="274"/>
      <c r="L27" s="274"/>
      <c r="M27" s="274"/>
      <c r="N27" s="274"/>
      <c r="O27" s="274"/>
      <c r="P27" s="274"/>
      <c r="Q27" s="274"/>
      <c r="R27" s="274"/>
      <c r="S27" s="274"/>
      <c r="T27" s="275"/>
      <c r="U27" s="273"/>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5"/>
      <c r="AT27" s="297"/>
      <c r="AU27" s="298"/>
      <c r="AV27" s="298"/>
      <c r="AW27" s="298"/>
      <c r="AX27" s="298"/>
      <c r="AY27" s="298"/>
      <c r="AZ27" s="299"/>
      <c r="BA27" s="52"/>
      <c r="BB27" s="52"/>
      <c r="BD27" s="240">
        <f t="shared" si="0"/>
        <v>27</v>
      </c>
    </row>
    <row r="28" spans="3:56" s="51" customFormat="1" ht="15" customHeight="1">
      <c r="D28" s="279">
        <v>2</v>
      </c>
      <c r="E28" s="280"/>
      <c r="F28" s="276" t="s">
        <v>137</v>
      </c>
      <c r="G28" s="277"/>
      <c r="H28" s="277"/>
      <c r="I28" s="277"/>
      <c r="J28" s="277"/>
      <c r="K28" s="277"/>
      <c r="L28" s="277"/>
      <c r="M28" s="277"/>
      <c r="N28" s="277"/>
      <c r="O28" s="277"/>
      <c r="P28" s="277"/>
      <c r="Q28" s="277"/>
      <c r="R28" s="277"/>
      <c r="S28" s="277"/>
      <c r="T28" s="278"/>
      <c r="U28" s="276" t="s">
        <v>138</v>
      </c>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8"/>
      <c r="AT28" s="300" t="s">
        <v>83</v>
      </c>
      <c r="AU28" s="301"/>
      <c r="AV28" s="301"/>
      <c r="AW28" s="301"/>
      <c r="AX28" s="301"/>
      <c r="AY28" s="301"/>
      <c r="AZ28" s="302"/>
      <c r="BA28" s="52"/>
      <c r="BB28" s="52"/>
      <c r="BD28" s="240">
        <f t="shared" si="0"/>
        <v>15</v>
      </c>
    </row>
    <row r="29" spans="3:56" s="51" customFormat="1" ht="13.5" customHeight="1">
      <c r="D29" s="281"/>
      <c r="E29" s="282"/>
      <c r="F29" s="273"/>
      <c r="G29" s="274"/>
      <c r="H29" s="274"/>
      <c r="I29" s="274"/>
      <c r="J29" s="274"/>
      <c r="K29" s="274"/>
      <c r="L29" s="274"/>
      <c r="M29" s="274"/>
      <c r="N29" s="274"/>
      <c r="O29" s="274"/>
      <c r="P29" s="274"/>
      <c r="Q29" s="274"/>
      <c r="R29" s="274"/>
      <c r="S29" s="274"/>
      <c r="T29" s="275"/>
      <c r="U29" s="273"/>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5"/>
      <c r="AT29" s="303"/>
      <c r="AU29" s="304"/>
      <c r="AV29" s="304"/>
      <c r="AW29" s="304"/>
      <c r="AX29" s="304"/>
      <c r="AY29" s="304"/>
      <c r="AZ29" s="305"/>
      <c r="BA29" s="52"/>
      <c r="BB29" s="52"/>
      <c r="BD29" s="240">
        <f t="shared" si="0"/>
        <v>13.5</v>
      </c>
    </row>
    <row r="30" spans="3:56" s="51" customFormat="1" ht="15" customHeight="1">
      <c r="D30" s="279">
        <v>3</v>
      </c>
      <c r="E30" s="280"/>
      <c r="F30" s="276" t="s">
        <v>139</v>
      </c>
      <c r="G30" s="277"/>
      <c r="H30" s="277"/>
      <c r="I30" s="277"/>
      <c r="J30" s="277"/>
      <c r="K30" s="277"/>
      <c r="L30" s="277"/>
      <c r="M30" s="277"/>
      <c r="N30" s="277"/>
      <c r="O30" s="277"/>
      <c r="P30" s="277"/>
      <c r="Q30" s="277"/>
      <c r="R30" s="277"/>
      <c r="S30" s="277"/>
      <c r="T30" s="278"/>
      <c r="U30" s="276" t="s">
        <v>140</v>
      </c>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8"/>
      <c r="AT30" s="300" t="s">
        <v>83</v>
      </c>
      <c r="AU30" s="301"/>
      <c r="AV30" s="301"/>
      <c r="AW30" s="301"/>
      <c r="AX30" s="301"/>
      <c r="AY30" s="301"/>
      <c r="AZ30" s="302"/>
      <c r="BA30" s="52"/>
      <c r="BB30" s="52"/>
      <c r="BD30" s="240">
        <f t="shared" si="0"/>
        <v>15</v>
      </c>
    </row>
    <row r="31" spans="3:56" s="51" customFormat="1" ht="13.5" customHeight="1">
      <c r="D31" s="281"/>
      <c r="E31" s="282"/>
      <c r="F31" s="273"/>
      <c r="G31" s="274"/>
      <c r="H31" s="274"/>
      <c r="I31" s="274"/>
      <c r="J31" s="274"/>
      <c r="K31" s="274"/>
      <c r="L31" s="274"/>
      <c r="M31" s="274"/>
      <c r="N31" s="274"/>
      <c r="O31" s="274"/>
      <c r="P31" s="274"/>
      <c r="Q31" s="274"/>
      <c r="R31" s="274"/>
      <c r="S31" s="274"/>
      <c r="T31" s="275"/>
      <c r="U31" s="273"/>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5"/>
      <c r="AT31" s="303"/>
      <c r="AU31" s="304"/>
      <c r="AV31" s="304"/>
      <c r="AW31" s="304"/>
      <c r="AX31" s="304"/>
      <c r="AY31" s="304"/>
      <c r="AZ31" s="305"/>
      <c r="BA31" s="52"/>
      <c r="BB31" s="52"/>
      <c r="BD31" s="240">
        <f t="shared" si="0"/>
        <v>13.5</v>
      </c>
    </row>
    <row r="32" spans="3:56" s="51" customFormat="1" ht="15" customHeight="1">
      <c r="D32" s="279">
        <v>4</v>
      </c>
      <c r="E32" s="280"/>
      <c r="F32" s="276" t="s">
        <v>141</v>
      </c>
      <c r="G32" s="277"/>
      <c r="H32" s="277"/>
      <c r="I32" s="277"/>
      <c r="J32" s="277"/>
      <c r="K32" s="277"/>
      <c r="L32" s="277"/>
      <c r="M32" s="277"/>
      <c r="N32" s="277"/>
      <c r="O32" s="277"/>
      <c r="P32" s="277"/>
      <c r="Q32" s="277"/>
      <c r="R32" s="277"/>
      <c r="S32" s="277"/>
      <c r="T32" s="278"/>
      <c r="U32" s="276" t="s">
        <v>140</v>
      </c>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8"/>
      <c r="AT32" s="300" t="s">
        <v>83</v>
      </c>
      <c r="AU32" s="301"/>
      <c r="AV32" s="301"/>
      <c r="AW32" s="301"/>
      <c r="AX32" s="301"/>
      <c r="AY32" s="301"/>
      <c r="AZ32" s="302"/>
      <c r="BA32" s="52"/>
      <c r="BB32" s="52"/>
      <c r="BD32" s="240">
        <f t="shared" si="0"/>
        <v>15</v>
      </c>
    </row>
    <row r="33" spans="3:56" s="51" customFormat="1" ht="13.5" customHeight="1">
      <c r="D33" s="281"/>
      <c r="E33" s="282"/>
      <c r="F33" s="273"/>
      <c r="G33" s="274"/>
      <c r="H33" s="274"/>
      <c r="I33" s="274"/>
      <c r="J33" s="274"/>
      <c r="K33" s="274"/>
      <c r="L33" s="274"/>
      <c r="M33" s="274"/>
      <c r="N33" s="274"/>
      <c r="O33" s="274"/>
      <c r="P33" s="274"/>
      <c r="Q33" s="274"/>
      <c r="R33" s="274"/>
      <c r="S33" s="274"/>
      <c r="T33" s="275"/>
      <c r="U33" s="273"/>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5"/>
      <c r="AT33" s="303"/>
      <c r="AU33" s="304"/>
      <c r="AV33" s="304"/>
      <c r="AW33" s="304"/>
      <c r="AX33" s="304"/>
      <c r="AY33" s="304"/>
      <c r="AZ33" s="305"/>
      <c r="BA33" s="52"/>
      <c r="BB33" s="52"/>
      <c r="BD33" s="240">
        <f t="shared" si="0"/>
        <v>13.5</v>
      </c>
    </row>
    <row r="34" spans="3:56" s="51" customFormat="1" ht="45" customHeight="1">
      <c r="D34" s="279">
        <v>5</v>
      </c>
      <c r="E34" s="280"/>
      <c r="F34" s="276" t="s">
        <v>142</v>
      </c>
      <c r="G34" s="277"/>
      <c r="H34" s="277"/>
      <c r="I34" s="277"/>
      <c r="J34" s="277"/>
      <c r="K34" s="277"/>
      <c r="L34" s="277"/>
      <c r="M34" s="277"/>
      <c r="N34" s="277"/>
      <c r="O34" s="277"/>
      <c r="P34" s="277"/>
      <c r="Q34" s="277"/>
      <c r="R34" s="277"/>
      <c r="S34" s="277"/>
      <c r="T34" s="278"/>
      <c r="U34" s="276" t="s">
        <v>143</v>
      </c>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8"/>
      <c r="AT34" s="300" t="s">
        <v>83</v>
      </c>
      <c r="AU34" s="301"/>
      <c r="AV34" s="301"/>
      <c r="AW34" s="301"/>
      <c r="AX34" s="301"/>
      <c r="AY34" s="301"/>
      <c r="AZ34" s="302"/>
      <c r="BA34" s="52"/>
      <c r="BB34" s="52"/>
      <c r="BD34" s="240">
        <f t="shared" si="0"/>
        <v>45</v>
      </c>
    </row>
    <row r="35" spans="3:56" s="51" customFormat="1" ht="40.5" customHeight="1">
      <c r="D35" s="281"/>
      <c r="E35" s="282"/>
      <c r="F35" s="273"/>
      <c r="G35" s="274"/>
      <c r="H35" s="274"/>
      <c r="I35" s="274"/>
      <c r="J35" s="274"/>
      <c r="K35" s="274"/>
      <c r="L35" s="274"/>
      <c r="M35" s="274"/>
      <c r="N35" s="274"/>
      <c r="O35" s="274"/>
      <c r="P35" s="274"/>
      <c r="Q35" s="274"/>
      <c r="R35" s="274"/>
      <c r="S35" s="274"/>
      <c r="T35" s="275"/>
      <c r="U35" s="273"/>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5"/>
      <c r="AT35" s="303"/>
      <c r="AU35" s="304"/>
      <c r="AV35" s="304"/>
      <c r="AW35" s="304"/>
      <c r="AX35" s="304"/>
      <c r="AY35" s="304"/>
      <c r="AZ35" s="305"/>
      <c r="BA35" s="52"/>
      <c r="BB35" s="52"/>
      <c r="BD35" s="240">
        <f t="shared" si="0"/>
        <v>40.5</v>
      </c>
    </row>
    <row r="36" spans="3:56" s="51" customFormat="1" ht="15" customHeight="1">
      <c r="D36" s="312" t="s">
        <v>441</v>
      </c>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52"/>
      <c r="BB36" s="52"/>
      <c r="BD36" s="240">
        <f t="shared" si="0"/>
        <v>15</v>
      </c>
    </row>
    <row r="37" spans="3:56" s="51" customFormat="1" ht="15" customHeight="1">
      <c r="D37" s="311" t="s">
        <v>514</v>
      </c>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52"/>
      <c r="BB37" s="52"/>
      <c r="BD37" s="240">
        <f t="shared" si="0"/>
        <v>15</v>
      </c>
    </row>
    <row r="38" spans="3:56" s="51" customFormat="1" ht="15" customHeight="1">
      <c r="BA38" s="52"/>
      <c r="BB38" s="52"/>
      <c r="BD38" s="240">
        <f t="shared" si="0"/>
        <v>15</v>
      </c>
    </row>
    <row r="39" spans="3:56" s="51" customFormat="1" ht="15" customHeight="1">
      <c r="C39" s="112"/>
      <c r="AZ39" s="52"/>
      <c r="BA39" s="52"/>
      <c r="BD39" s="240">
        <f t="shared" si="0"/>
        <v>15</v>
      </c>
    </row>
    <row r="40" spans="3:56" s="51" customFormat="1" ht="15" customHeight="1">
      <c r="C40" s="168" t="s">
        <v>131</v>
      </c>
      <c r="AZ40" s="52"/>
      <c r="BA40" s="52"/>
      <c r="BD40" s="240">
        <f t="shared" si="0"/>
        <v>15</v>
      </c>
    </row>
    <row r="41" spans="3:56" s="51" customFormat="1" ht="15" customHeight="1">
      <c r="D41" s="288" t="s">
        <v>126</v>
      </c>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52"/>
      <c r="BB41" s="52"/>
      <c r="BD41" s="240">
        <f t="shared" si="0"/>
        <v>15</v>
      </c>
    </row>
    <row r="42" spans="3:56" s="51" customFormat="1" ht="18" customHeight="1" thickBot="1">
      <c r="D42" s="291" t="s">
        <v>0</v>
      </c>
      <c r="E42" s="293"/>
      <c r="F42" s="291" t="s">
        <v>128</v>
      </c>
      <c r="G42" s="292"/>
      <c r="H42" s="292"/>
      <c r="I42" s="292"/>
      <c r="J42" s="292"/>
      <c r="K42" s="292"/>
      <c r="L42" s="292"/>
      <c r="M42" s="292"/>
      <c r="N42" s="292"/>
      <c r="O42" s="292"/>
      <c r="P42" s="292"/>
      <c r="Q42" s="292"/>
      <c r="R42" s="292"/>
      <c r="S42" s="292"/>
      <c r="T42" s="293"/>
      <c r="U42" s="291" t="s">
        <v>129</v>
      </c>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3"/>
      <c r="AT42" s="267" t="s">
        <v>130</v>
      </c>
      <c r="AU42" s="268"/>
      <c r="AV42" s="268"/>
      <c r="AW42" s="268"/>
      <c r="AX42" s="268"/>
      <c r="AY42" s="268"/>
      <c r="AZ42" s="269"/>
      <c r="BA42" s="52"/>
      <c r="BB42" s="52"/>
      <c r="BD42" s="240">
        <f t="shared" si="0"/>
        <v>18</v>
      </c>
    </row>
    <row r="43" spans="3:56" s="51" customFormat="1" ht="30" customHeight="1">
      <c r="D43" s="279">
        <v>1</v>
      </c>
      <c r="E43" s="280"/>
      <c r="F43" s="270" t="s">
        <v>144</v>
      </c>
      <c r="G43" s="271"/>
      <c r="H43" s="271"/>
      <c r="I43" s="271"/>
      <c r="J43" s="271"/>
      <c r="K43" s="271"/>
      <c r="L43" s="271"/>
      <c r="M43" s="271"/>
      <c r="N43" s="271"/>
      <c r="O43" s="271"/>
      <c r="P43" s="271"/>
      <c r="Q43" s="271"/>
      <c r="R43" s="271"/>
      <c r="S43" s="271"/>
      <c r="T43" s="272"/>
      <c r="U43" s="270" t="s">
        <v>145</v>
      </c>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2"/>
      <c r="AT43" s="294" t="s">
        <v>83</v>
      </c>
      <c r="AU43" s="295"/>
      <c r="AV43" s="295"/>
      <c r="AW43" s="295"/>
      <c r="AX43" s="295"/>
      <c r="AY43" s="295"/>
      <c r="AZ43" s="296"/>
      <c r="BA43" s="52"/>
      <c r="BB43" s="52"/>
      <c r="BD43" s="240">
        <f t="shared" si="0"/>
        <v>30</v>
      </c>
    </row>
    <row r="44" spans="3:56" s="51" customFormat="1" ht="27" customHeight="1">
      <c r="D44" s="281"/>
      <c r="E44" s="282"/>
      <c r="F44" s="273"/>
      <c r="G44" s="274"/>
      <c r="H44" s="274"/>
      <c r="I44" s="274"/>
      <c r="J44" s="274"/>
      <c r="K44" s="274"/>
      <c r="L44" s="274"/>
      <c r="M44" s="274"/>
      <c r="N44" s="274"/>
      <c r="O44" s="274"/>
      <c r="P44" s="274"/>
      <c r="Q44" s="274"/>
      <c r="R44" s="274"/>
      <c r="S44" s="274"/>
      <c r="T44" s="275"/>
      <c r="U44" s="273"/>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5"/>
      <c r="AT44" s="297"/>
      <c r="AU44" s="298"/>
      <c r="AV44" s="298"/>
      <c r="AW44" s="298"/>
      <c r="AX44" s="298"/>
      <c r="AY44" s="298"/>
      <c r="AZ44" s="299"/>
      <c r="BA44" s="52"/>
      <c r="BB44" s="52"/>
      <c r="BD44" s="240">
        <f t="shared" si="0"/>
        <v>27</v>
      </c>
    </row>
    <row r="45" spans="3:56" s="51" customFormat="1" ht="57.95" customHeight="1">
      <c r="D45" s="279">
        <v>2</v>
      </c>
      <c r="E45" s="280"/>
      <c r="F45" s="276" t="s">
        <v>146</v>
      </c>
      <c r="G45" s="277"/>
      <c r="H45" s="277"/>
      <c r="I45" s="277"/>
      <c r="J45" s="277"/>
      <c r="K45" s="277"/>
      <c r="L45" s="277"/>
      <c r="M45" s="277"/>
      <c r="N45" s="277"/>
      <c r="O45" s="277"/>
      <c r="P45" s="277"/>
      <c r="Q45" s="277"/>
      <c r="R45" s="277"/>
      <c r="S45" s="277"/>
      <c r="T45" s="278"/>
      <c r="U45" s="276" t="s">
        <v>147</v>
      </c>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8"/>
      <c r="AT45" s="300" t="s">
        <v>83</v>
      </c>
      <c r="AU45" s="301"/>
      <c r="AV45" s="301"/>
      <c r="AW45" s="301"/>
      <c r="AX45" s="301"/>
      <c r="AY45" s="301"/>
      <c r="AZ45" s="302"/>
      <c r="BA45" s="52"/>
      <c r="BB45" s="52"/>
      <c r="BD45" s="240">
        <f t="shared" si="0"/>
        <v>58</v>
      </c>
    </row>
    <row r="46" spans="3:56" s="51" customFormat="1" ht="51.95" customHeight="1">
      <c r="D46" s="281"/>
      <c r="E46" s="282"/>
      <c r="F46" s="273"/>
      <c r="G46" s="274"/>
      <c r="H46" s="274"/>
      <c r="I46" s="274"/>
      <c r="J46" s="274"/>
      <c r="K46" s="274"/>
      <c r="L46" s="274"/>
      <c r="M46" s="274"/>
      <c r="N46" s="274"/>
      <c r="O46" s="274"/>
      <c r="P46" s="274"/>
      <c r="Q46" s="274"/>
      <c r="R46" s="274"/>
      <c r="S46" s="274"/>
      <c r="T46" s="275"/>
      <c r="U46" s="273"/>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5"/>
      <c r="AT46" s="303"/>
      <c r="AU46" s="304"/>
      <c r="AV46" s="304"/>
      <c r="AW46" s="304"/>
      <c r="AX46" s="304"/>
      <c r="AY46" s="304"/>
      <c r="AZ46" s="305"/>
      <c r="BA46" s="52"/>
      <c r="BB46" s="52"/>
      <c r="BD46" s="240">
        <f t="shared" si="0"/>
        <v>52</v>
      </c>
    </row>
    <row r="47" spans="3:56" s="51" customFormat="1" ht="30" customHeight="1">
      <c r="D47" s="279">
        <v>3</v>
      </c>
      <c r="E47" s="280"/>
      <c r="F47" s="276" t="s">
        <v>148</v>
      </c>
      <c r="G47" s="277"/>
      <c r="H47" s="277"/>
      <c r="I47" s="277"/>
      <c r="J47" s="277"/>
      <c r="K47" s="277"/>
      <c r="L47" s="277"/>
      <c r="M47" s="277"/>
      <c r="N47" s="277"/>
      <c r="O47" s="277"/>
      <c r="P47" s="277"/>
      <c r="Q47" s="277"/>
      <c r="R47" s="277"/>
      <c r="S47" s="277"/>
      <c r="T47" s="278"/>
      <c r="U47" s="276" t="s">
        <v>132</v>
      </c>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8"/>
      <c r="AT47" s="300" t="s">
        <v>83</v>
      </c>
      <c r="AU47" s="301"/>
      <c r="AV47" s="301"/>
      <c r="AW47" s="301"/>
      <c r="AX47" s="301"/>
      <c r="AY47" s="301"/>
      <c r="AZ47" s="302"/>
      <c r="BA47" s="52"/>
      <c r="BB47" s="52"/>
      <c r="BD47" s="240">
        <f t="shared" si="0"/>
        <v>30</v>
      </c>
    </row>
    <row r="48" spans="3:56" s="51" customFormat="1" ht="27" customHeight="1">
      <c r="D48" s="281"/>
      <c r="E48" s="282"/>
      <c r="F48" s="273"/>
      <c r="G48" s="274"/>
      <c r="H48" s="274"/>
      <c r="I48" s="274"/>
      <c r="J48" s="274"/>
      <c r="K48" s="274"/>
      <c r="L48" s="274"/>
      <c r="M48" s="274"/>
      <c r="N48" s="274"/>
      <c r="O48" s="274"/>
      <c r="P48" s="274"/>
      <c r="Q48" s="274"/>
      <c r="R48" s="274"/>
      <c r="S48" s="274"/>
      <c r="T48" s="275"/>
      <c r="U48" s="273"/>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5"/>
      <c r="AT48" s="303"/>
      <c r="AU48" s="304"/>
      <c r="AV48" s="304"/>
      <c r="AW48" s="304"/>
      <c r="AX48" s="304"/>
      <c r="AY48" s="304"/>
      <c r="AZ48" s="305"/>
      <c r="BA48" s="52"/>
      <c r="BB48" s="52"/>
      <c r="BD48" s="240">
        <f t="shared" si="0"/>
        <v>27</v>
      </c>
    </row>
    <row r="49" spans="1:56" s="51" customFormat="1" ht="13.5" customHeight="1">
      <c r="D49" s="164" t="s">
        <v>133</v>
      </c>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52"/>
      <c r="BB49" s="52"/>
      <c r="BD49" s="240">
        <f t="shared" si="0"/>
        <v>13.5</v>
      </c>
    </row>
    <row r="50" spans="1:56" s="51" customFormat="1" ht="13.5" customHeight="1">
      <c r="D50" s="266" t="s">
        <v>134</v>
      </c>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52"/>
      <c r="BB50" s="52"/>
      <c r="BD50" s="240">
        <f t="shared" si="0"/>
        <v>13.5</v>
      </c>
    </row>
    <row r="51" spans="1:56" s="51" customFormat="1" ht="24" customHeight="1">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52"/>
      <c r="BB51" s="52"/>
      <c r="BD51" s="240">
        <f t="shared" si="0"/>
        <v>24</v>
      </c>
    </row>
    <row r="52" spans="1:56" s="51" customFormat="1" ht="15" customHeight="1">
      <c r="D52" s="313" t="s">
        <v>515</v>
      </c>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52"/>
      <c r="BB52" s="52"/>
      <c r="BD52" s="240">
        <f t="shared" si="0"/>
        <v>15</v>
      </c>
    </row>
    <row r="53" spans="1:56" s="51" customFormat="1" ht="13.5" customHeight="1">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52"/>
      <c r="BB53" s="52"/>
      <c r="BD53" s="240">
        <f t="shared" si="0"/>
        <v>13.5</v>
      </c>
    </row>
    <row r="54" spans="1:56" s="51" customFormat="1" ht="12" customHeight="1">
      <c r="BA54" s="52"/>
      <c r="BB54" s="52"/>
      <c r="BD54" s="240">
        <f t="shared" si="0"/>
        <v>12</v>
      </c>
    </row>
    <row r="55" spans="1:56" s="51" customFormat="1" ht="13.5" customHeight="1">
      <c r="AA55" s="308" t="s">
        <v>25</v>
      </c>
      <c r="AB55" s="309"/>
      <c r="AC55" s="309"/>
      <c r="AD55" s="309"/>
      <c r="AZ55" s="52"/>
      <c r="BA55" s="52"/>
      <c r="BD55" s="240">
        <f t="shared" si="0"/>
        <v>13.5</v>
      </c>
    </row>
    <row r="56" spans="1:56" s="51" customFormat="1" ht="13.5" customHeight="1">
      <c r="A56" s="307"/>
      <c r="B56" s="307"/>
      <c r="C56" s="307"/>
      <c r="D56" s="307"/>
      <c r="E56" s="307"/>
      <c r="F56" s="307"/>
      <c r="G56" s="52"/>
      <c r="H56" s="52"/>
      <c r="I56" s="52"/>
      <c r="J56" s="52"/>
      <c r="K56" s="52"/>
      <c r="L56" s="52"/>
      <c r="M56" s="52"/>
      <c r="N56" s="52"/>
      <c r="O56" s="52"/>
      <c r="P56" s="52"/>
      <c r="Q56" s="52"/>
      <c r="R56" s="52"/>
      <c r="S56" s="52"/>
      <c r="T56" s="52"/>
      <c r="U56" s="52"/>
      <c r="V56" s="52"/>
      <c r="W56" s="52"/>
      <c r="X56" s="52"/>
      <c r="Y56" s="52"/>
      <c r="Z56" s="52"/>
      <c r="AA56" s="52"/>
      <c r="AB56" s="136"/>
      <c r="AC56" s="137"/>
      <c r="AD56" s="137"/>
      <c r="AE56" s="137"/>
      <c r="AF56" s="52"/>
      <c r="AG56" s="52"/>
      <c r="AH56" s="52"/>
      <c r="AI56" s="52"/>
      <c r="AJ56" s="52"/>
      <c r="AK56" s="52"/>
      <c r="AL56" s="52"/>
      <c r="AM56" s="52"/>
      <c r="AN56" s="52"/>
      <c r="AO56" s="52"/>
      <c r="AP56" s="131"/>
      <c r="AQ56" s="131"/>
      <c r="AR56" s="131"/>
      <c r="AS56" s="131"/>
      <c r="AT56" s="131"/>
      <c r="AU56" s="131"/>
      <c r="AV56" s="131"/>
      <c r="AW56" s="131"/>
      <c r="AX56" s="131"/>
      <c r="AY56" s="131"/>
      <c r="AZ56" s="131"/>
      <c r="BA56" s="117" t="s">
        <v>451</v>
      </c>
      <c r="BB56" s="52"/>
      <c r="BD56" s="240">
        <f t="shared" si="0"/>
        <v>13.5</v>
      </c>
    </row>
    <row r="57" spans="1:56" ht="18" customHeight="1">
      <c r="A57" s="307"/>
      <c r="B57" s="307"/>
      <c r="C57" s="307"/>
      <c r="D57" s="307"/>
      <c r="E57" s="307"/>
      <c r="F57" s="307"/>
      <c r="G57" s="52"/>
      <c r="H57" s="52"/>
      <c r="I57" s="52"/>
      <c r="J57" s="52"/>
      <c r="K57" s="52"/>
      <c r="L57" s="52"/>
      <c r="M57" s="52"/>
      <c r="N57" s="52"/>
      <c r="O57" s="52"/>
      <c r="P57" s="52"/>
      <c r="Q57" s="52"/>
      <c r="R57" s="52"/>
      <c r="S57" s="52"/>
      <c r="T57" s="52"/>
      <c r="U57" s="52"/>
      <c r="V57" s="52"/>
      <c r="W57" s="52"/>
      <c r="X57" s="52"/>
      <c r="Y57" s="52"/>
      <c r="Z57" s="52"/>
      <c r="AA57" s="52"/>
      <c r="AB57" s="308"/>
      <c r="AC57" s="309"/>
      <c r="AD57" s="309"/>
      <c r="AE57" s="309"/>
      <c r="AF57" s="52"/>
      <c r="AG57" s="52"/>
      <c r="AH57" s="52"/>
      <c r="AI57" s="52"/>
      <c r="AJ57" s="52"/>
      <c r="AK57" s="52"/>
      <c r="AL57" s="52"/>
      <c r="AM57" s="52"/>
      <c r="AN57" s="52"/>
      <c r="AO57" s="52"/>
      <c r="AP57" s="306"/>
      <c r="AQ57" s="306"/>
      <c r="AR57" s="306"/>
      <c r="AS57" s="306"/>
      <c r="AT57" s="306"/>
      <c r="AU57" s="306"/>
      <c r="AV57" s="306"/>
      <c r="AW57" s="306"/>
      <c r="AX57" s="306"/>
      <c r="AY57" s="306"/>
      <c r="AZ57" s="306"/>
      <c r="BA57" s="306"/>
      <c r="BB57" s="118"/>
      <c r="BD57" s="118">
        <f>SUM(BD1:BD56)</f>
        <v>1148</v>
      </c>
    </row>
    <row r="58" spans="1:56" ht="18" customHeight="1">
      <c r="AW58" s="37"/>
      <c r="AX58" s="37"/>
      <c r="BA58" s="118"/>
      <c r="BB58" s="118"/>
    </row>
    <row r="59" spans="1:56" ht="18" hidden="1" customHeight="1">
      <c r="A59" s="118">
        <f>haba(A1)</f>
        <v>1</v>
      </c>
      <c r="B59" s="240">
        <f t="shared" ref="B59:BA59" si="1">haba(B1)</f>
        <v>2</v>
      </c>
      <c r="C59" s="240">
        <f t="shared" si="1"/>
        <v>2</v>
      </c>
      <c r="D59" s="240">
        <f t="shared" si="1"/>
        <v>2</v>
      </c>
      <c r="E59" s="240">
        <f t="shared" si="1"/>
        <v>2</v>
      </c>
      <c r="F59" s="240">
        <f t="shared" si="1"/>
        <v>2</v>
      </c>
      <c r="G59" s="240">
        <f t="shared" si="1"/>
        <v>2</v>
      </c>
      <c r="H59" s="240">
        <f t="shared" si="1"/>
        <v>2</v>
      </c>
      <c r="I59" s="240">
        <f t="shared" si="1"/>
        <v>2</v>
      </c>
      <c r="J59" s="240">
        <f t="shared" si="1"/>
        <v>2</v>
      </c>
      <c r="K59" s="240">
        <f t="shared" si="1"/>
        <v>2</v>
      </c>
      <c r="L59" s="240">
        <f t="shared" si="1"/>
        <v>2</v>
      </c>
      <c r="M59" s="240">
        <f t="shared" si="1"/>
        <v>2</v>
      </c>
      <c r="N59" s="240">
        <f t="shared" si="1"/>
        <v>2</v>
      </c>
      <c r="O59" s="240">
        <f t="shared" si="1"/>
        <v>2</v>
      </c>
      <c r="P59" s="240">
        <f t="shared" si="1"/>
        <v>2</v>
      </c>
      <c r="Q59" s="240">
        <f t="shared" si="1"/>
        <v>2</v>
      </c>
      <c r="R59" s="240">
        <f t="shared" si="1"/>
        <v>2</v>
      </c>
      <c r="S59" s="240">
        <f t="shared" si="1"/>
        <v>2</v>
      </c>
      <c r="T59" s="240">
        <f t="shared" si="1"/>
        <v>2</v>
      </c>
      <c r="U59" s="240">
        <f t="shared" si="1"/>
        <v>2</v>
      </c>
      <c r="V59" s="240">
        <f t="shared" si="1"/>
        <v>2</v>
      </c>
      <c r="W59" s="240">
        <f t="shared" si="1"/>
        <v>2</v>
      </c>
      <c r="X59" s="240">
        <f t="shared" si="1"/>
        <v>2</v>
      </c>
      <c r="Y59" s="240">
        <f t="shared" si="1"/>
        <v>2</v>
      </c>
      <c r="Z59" s="240">
        <f t="shared" si="1"/>
        <v>2</v>
      </c>
      <c r="AA59" s="240">
        <f t="shared" si="1"/>
        <v>2</v>
      </c>
      <c r="AB59" s="240">
        <f t="shared" si="1"/>
        <v>2</v>
      </c>
      <c r="AC59" s="240">
        <f t="shared" si="1"/>
        <v>2</v>
      </c>
      <c r="AD59" s="240">
        <f t="shared" si="1"/>
        <v>2</v>
      </c>
      <c r="AE59" s="240">
        <f t="shared" si="1"/>
        <v>2</v>
      </c>
      <c r="AF59" s="240">
        <f t="shared" si="1"/>
        <v>2</v>
      </c>
      <c r="AG59" s="240">
        <f t="shared" si="1"/>
        <v>2</v>
      </c>
      <c r="AH59" s="240">
        <f t="shared" si="1"/>
        <v>2</v>
      </c>
      <c r="AI59" s="240">
        <f t="shared" si="1"/>
        <v>2</v>
      </c>
      <c r="AJ59" s="240">
        <f t="shared" si="1"/>
        <v>2</v>
      </c>
      <c r="AK59" s="240">
        <f t="shared" si="1"/>
        <v>2</v>
      </c>
      <c r="AL59" s="240">
        <f t="shared" si="1"/>
        <v>2</v>
      </c>
      <c r="AM59" s="240">
        <f t="shared" si="1"/>
        <v>2</v>
      </c>
      <c r="AN59" s="240">
        <f t="shared" si="1"/>
        <v>2</v>
      </c>
      <c r="AO59" s="240">
        <f t="shared" si="1"/>
        <v>2</v>
      </c>
      <c r="AP59" s="240">
        <f t="shared" si="1"/>
        <v>2</v>
      </c>
      <c r="AQ59" s="240">
        <f t="shared" si="1"/>
        <v>2</v>
      </c>
      <c r="AR59" s="240">
        <f t="shared" si="1"/>
        <v>2</v>
      </c>
      <c r="AS59" s="240">
        <f t="shared" si="1"/>
        <v>2</v>
      </c>
      <c r="AT59" s="240">
        <f t="shared" si="1"/>
        <v>2</v>
      </c>
      <c r="AU59" s="240">
        <f t="shared" si="1"/>
        <v>2</v>
      </c>
      <c r="AV59" s="240">
        <f t="shared" si="1"/>
        <v>2</v>
      </c>
      <c r="AW59" s="240">
        <f t="shared" si="1"/>
        <v>2</v>
      </c>
      <c r="AX59" s="240">
        <f t="shared" si="1"/>
        <v>2</v>
      </c>
      <c r="AY59" s="240">
        <f t="shared" si="1"/>
        <v>2</v>
      </c>
      <c r="AZ59" s="240">
        <f t="shared" si="1"/>
        <v>2</v>
      </c>
      <c r="BA59" s="240">
        <f t="shared" si="1"/>
        <v>1</v>
      </c>
      <c r="BB59" s="118">
        <f>SUM(A59:BA59)</f>
        <v>104</v>
      </c>
    </row>
    <row r="60" spans="1:56" ht="18" customHeight="1">
      <c r="AW60" s="37"/>
      <c r="AX60" s="37"/>
      <c r="BA60" s="118"/>
      <c r="BB60" s="118"/>
    </row>
    <row r="61" spans="1:56" ht="18" customHeight="1">
      <c r="AW61" s="37"/>
      <c r="AX61" s="37"/>
      <c r="BA61" s="118"/>
      <c r="BB61" s="118"/>
    </row>
    <row r="62" spans="1:56" ht="18" customHeight="1">
      <c r="AW62" s="37"/>
      <c r="AX62" s="37"/>
      <c r="BA62" s="118"/>
      <c r="BB62" s="118"/>
    </row>
    <row r="63" spans="1:56" ht="18" customHeight="1">
      <c r="AW63" s="37"/>
      <c r="AX63" s="37"/>
      <c r="BA63" s="118"/>
      <c r="BB63" s="118"/>
    </row>
    <row r="64" spans="1:56" ht="18" customHeight="1">
      <c r="AW64" s="37"/>
      <c r="AX64" s="37"/>
      <c r="BA64" s="118"/>
      <c r="BB64" s="118"/>
    </row>
    <row r="65" spans="49:54" ht="18" customHeight="1">
      <c r="AW65" s="37"/>
      <c r="AX65" s="37"/>
      <c r="BA65" s="118"/>
      <c r="BB65" s="118"/>
    </row>
    <row r="66" spans="49:54" ht="18" customHeight="1">
      <c r="AW66" s="37"/>
      <c r="AX66" s="37"/>
      <c r="BA66" s="118"/>
      <c r="BB66" s="118"/>
    </row>
    <row r="67" spans="49:54" ht="18" customHeight="1">
      <c r="AW67" s="37"/>
      <c r="AX67" s="37"/>
      <c r="BA67" s="118"/>
      <c r="BB67" s="118"/>
    </row>
    <row r="68" spans="49:54" ht="18" customHeight="1">
      <c r="AW68" s="37"/>
      <c r="AX68" s="37"/>
      <c r="BA68" s="118"/>
      <c r="BB68" s="118"/>
    </row>
    <row r="69" spans="49:54" ht="18" customHeight="1">
      <c r="AW69" s="37"/>
      <c r="AX69" s="37"/>
      <c r="BA69" s="118"/>
      <c r="BB69" s="118"/>
    </row>
    <row r="70" spans="49:54" ht="18" customHeight="1">
      <c r="AW70" s="37"/>
      <c r="AX70" s="37"/>
      <c r="BA70" s="118"/>
      <c r="BB70" s="118"/>
    </row>
    <row r="87" spans="53:54" s="51" customFormat="1" ht="18" customHeight="1">
      <c r="BA87" s="52"/>
      <c r="BB87" s="52"/>
    </row>
    <row r="88" spans="53:54" s="51" customFormat="1" ht="18" customHeight="1">
      <c r="BA88" s="52"/>
      <c r="BB88" s="52"/>
    </row>
    <row r="89" spans="53:54" s="51" customFormat="1" ht="18" customHeight="1">
      <c r="BA89" s="52"/>
      <c r="BB89" s="52"/>
    </row>
    <row r="90" spans="53:54" s="51" customFormat="1" ht="18" customHeight="1">
      <c r="BA90" s="52"/>
      <c r="BB90" s="52"/>
    </row>
    <row r="91" spans="53:54" s="51" customFormat="1" ht="18" customHeight="1">
      <c r="BA91" s="52"/>
      <c r="BB91" s="52"/>
    </row>
    <row r="92" spans="53:54" s="51" customFormat="1" ht="18" customHeight="1">
      <c r="BA92" s="52"/>
      <c r="BB92" s="52"/>
    </row>
  </sheetData>
  <sheetProtection password="EA60" sheet="1" objects="1" scenarios="1" selectLockedCells="1"/>
  <mergeCells count="61">
    <mergeCell ref="D28:E29"/>
    <mergeCell ref="A57:F57"/>
    <mergeCell ref="AB57:AE57"/>
    <mergeCell ref="D37:AZ37"/>
    <mergeCell ref="D36:AZ36"/>
    <mergeCell ref="D32:E33"/>
    <mergeCell ref="D41:AZ41"/>
    <mergeCell ref="D34:E35"/>
    <mergeCell ref="F34:T35"/>
    <mergeCell ref="U34:AS35"/>
    <mergeCell ref="D47:E48"/>
    <mergeCell ref="F47:T48"/>
    <mergeCell ref="D52:AZ53"/>
    <mergeCell ref="AP57:BA57"/>
    <mergeCell ref="D42:E42"/>
    <mergeCell ref="F42:T42"/>
    <mergeCell ref="U42:AS42"/>
    <mergeCell ref="AT42:AZ42"/>
    <mergeCell ref="AT43:AZ44"/>
    <mergeCell ref="D43:E44"/>
    <mergeCell ref="A56:F56"/>
    <mergeCell ref="F43:T44"/>
    <mergeCell ref="U43:AS44"/>
    <mergeCell ref="F45:T46"/>
    <mergeCell ref="U45:AS46"/>
    <mergeCell ref="D45:E46"/>
    <mergeCell ref="AT47:AZ48"/>
    <mergeCell ref="AA55:AD55"/>
    <mergeCell ref="AT45:AZ46"/>
    <mergeCell ref="AA2:AI2"/>
    <mergeCell ref="D26:E27"/>
    <mergeCell ref="U15:AS15"/>
    <mergeCell ref="U16:AS16"/>
    <mergeCell ref="U17:AS17"/>
    <mergeCell ref="U18:AS18"/>
    <mergeCell ref="AO7:AY7"/>
    <mergeCell ref="AJ3:AZ3"/>
    <mergeCell ref="D24:AZ24"/>
    <mergeCell ref="D25:E25"/>
    <mergeCell ref="F25:T25"/>
    <mergeCell ref="U25:AS25"/>
    <mergeCell ref="AT26:AZ27"/>
    <mergeCell ref="AB3:AI3"/>
    <mergeCell ref="AB4:AI4"/>
    <mergeCell ref="AB5:AI6"/>
    <mergeCell ref="D50:AZ51"/>
    <mergeCell ref="AT25:AZ25"/>
    <mergeCell ref="F26:T27"/>
    <mergeCell ref="U26:AS27"/>
    <mergeCell ref="U30:AS31"/>
    <mergeCell ref="F32:T33"/>
    <mergeCell ref="U32:AS33"/>
    <mergeCell ref="F28:T29"/>
    <mergeCell ref="U28:AS29"/>
    <mergeCell ref="D30:E31"/>
    <mergeCell ref="F30:T31"/>
    <mergeCell ref="U47:AS48"/>
    <mergeCell ref="AT28:AZ29"/>
    <mergeCell ref="AT30:AZ31"/>
    <mergeCell ref="AT34:AZ35"/>
    <mergeCell ref="AT32:AZ33"/>
  </mergeCells>
  <phoneticPr fontId="5"/>
  <conditionalFormatting sqref="AT43:AZ48 AT26:AZ35">
    <cfRule type="cellIs" dxfId="31" priority="6" operator="equal">
      <formula>"Not Applicable"</formula>
    </cfRule>
  </conditionalFormatting>
  <dataValidations count="2">
    <dataValidation type="list" showInputMessage="1" showErrorMessage="1" promptTitle="入力内容" prompt="判定基準を満たす： Applicable_x000a_満たさない： Not Applicable" sqref="AT47:AZ48 AT26:AZ33 AT43:AZ44">
      <formula1>"&lt; Applicable                  / Not Applicable &gt;, Applicable, Not Applicable"</formula1>
    </dataValidation>
    <dataValidation type="list" showInputMessage="1" showErrorMessage="1" promptTitle="入力内容" prompt="基準を満たす： Applicable_x000a_基準を満たさない： Not Applicable" sqref="AT45 AT34">
      <formula1>"&lt; Applicable                  / Not Applicable &gt;, Applicable, Not Applicable"</formula1>
    </dataValidation>
  </dataValidations>
  <printOptions horizontalCentered="1"/>
  <pageMargins left="0.39370078740157483" right="0.39370078740157483" top="0.39370078740157483" bottom="0.23622047244094491" header="0.23622047244094491" footer="0"/>
  <pageSetup paperSize="9" scale="75" orientation="portrait" horizontalDpi="1200" verticalDpi="1200" r:id="rId1"/>
</worksheet>
</file>

<file path=xl/worksheets/sheet3.xml><?xml version="1.0" encoding="utf-8"?>
<worksheet xmlns="http://schemas.openxmlformats.org/spreadsheetml/2006/main" xmlns:r="http://schemas.openxmlformats.org/officeDocument/2006/relationships">
  <sheetPr codeName="Sheet3">
    <tabColor rgb="FF00B0F0"/>
  </sheetPr>
  <dimension ref="A1:IW159"/>
  <sheetViews>
    <sheetView showZeros="0" view="pageBreakPreview" topLeftCell="A8" zoomScaleNormal="100" zoomScaleSheetLayoutView="100" workbookViewId="0">
      <selection activeCell="AS8" sqref="AS8:AZ9"/>
    </sheetView>
  </sheetViews>
  <sheetFormatPr defaultColWidth="2.7109375" defaultRowHeight="18" customHeight="1"/>
  <cols>
    <col min="1" max="1" width="1.42578125" style="118" customWidth="1"/>
    <col min="2" max="29" width="2.7109375" style="118" customWidth="1"/>
    <col min="30" max="30" width="2.5703125" style="118" customWidth="1"/>
    <col min="31" max="52" width="2.7109375" style="118" customWidth="1"/>
    <col min="53" max="53" width="1.42578125" style="37" customWidth="1"/>
    <col min="54" max="54" width="8.7109375" style="37" customWidth="1"/>
    <col min="55" max="55" width="2.7109375" style="118"/>
    <col min="56" max="57" width="8.7109375" style="118" hidden="1" customWidth="1"/>
    <col min="58" max="16384" width="2.7109375" style="118"/>
  </cols>
  <sheetData>
    <row r="1" spans="3:56" s="51" customFormat="1" ht="15.95" customHeight="1">
      <c r="D1" s="109"/>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110" t="str">
        <f>'A. RoHS'!U16&amp;"_b1"</f>
        <v>_b1</v>
      </c>
      <c r="BB1" s="52"/>
      <c r="BD1" s="51">
        <f>takasa(A1)</f>
        <v>16</v>
      </c>
    </row>
    <row r="2" spans="3:56" s="51" customFormat="1" ht="18" customHeight="1">
      <c r="C2" s="111" t="s">
        <v>149</v>
      </c>
      <c r="AZ2" s="52"/>
      <c r="BA2" s="52"/>
      <c r="BD2" s="235">
        <f t="shared" ref="BD2:BD66" si="0">takasa(A2)</f>
        <v>18</v>
      </c>
    </row>
    <row r="3" spans="3:56" s="51" customFormat="1" ht="8.1" customHeight="1">
      <c r="BA3" s="52"/>
      <c r="BB3" s="52"/>
      <c r="BD3" s="235">
        <f t="shared" si="0"/>
        <v>8</v>
      </c>
    </row>
    <row r="4" spans="3:56" s="52" customFormat="1" ht="15" customHeight="1">
      <c r="C4" s="112"/>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BD4" s="235">
        <f t="shared" si="0"/>
        <v>15</v>
      </c>
    </row>
    <row r="5" spans="3:56" s="52" customFormat="1" ht="13.5" customHeight="1">
      <c r="C5" s="168" t="s">
        <v>150</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BD5" s="235">
        <f t="shared" si="0"/>
        <v>13.5</v>
      </c>
    </row>
    <row r="6" spans="3:56" s="52" customFormat="1" ht="13.5" customHeight="1">
      <c r="D6" s="328" t="s">
        <v>125</v>
      </c>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D6" s="235">
        <f t="shared" si="0"/>
        <v>13.5</v>
      </c>
    </row>
    <row r="7" spans="3:56" s="52" customFormat="1" ht="18" customHeight="1" thickBot="1">
      <c r="D7" s="289" t="s">
        <v>151</v>
      </c>
      <c r="E7" s="290"/>
      <c r="F7" s="291" t="s">
        <v>128</v>
      </c>
      <c r="G7" s="292"/>
      <c r="H7" s="292"/>
      <c r="I7" s="292"/>
      <c r="J7" s="292"/>
      <c r="K7" s="292"/>
      <c r="L7" s="292"/>
      <c r="M7" s="292"/>
      <c r="N7" s="292"/>
      <c r="O7" s="292"/>
      <c r="P7" s="292"/>
      <c r="Q7" s="292"/>
      <c r="R7" s="292"/>
      <c r="S7" s="292"/>
      <c r="T7" s="293"/>
      <c r="U7" s="291" t="s">
        <v>129</v>
      </c>
      <c r="V7" s="292"/>
      <c r="W7" s="292"/>
      <c r="X7" s="292"/>
      <c r="Y7" s="292"/>
      <c r="Z7" s="292"/>
      <c r="AA7" s="292"/>
      <c r="AB7" s="292"/>
      <c r="AC7" s="292"/>
      <c r="AD7" s="292"/>
      <c r="AE7" s="292"/>
      <c r="AF7" s="292"/>
      <c r="AG7" s="292"/>
      <c r="AH7" s="292"/>
      <c r="AI7" s="292"/>
      <c r="AJ7" s="292"/>
      <c r="AK7" s="292"/>
      <c r="AL7" s="292"/>
      <c r="AM7" s="292"/>
      <c r="AN7" s="292"/>
      <c r="AO7" s="292"/>
      <c r="AP7" s="292"/>
      <c r="AQ7" s="292"/>
      <c r="AR7" s="293"/>
      <c r="AS7" s="267" t="s">
        <v>130</v>
      </c>
      <c r="AT7" s="268"/>
      <c r="AU7" s="268"/>
      <c r="AV7" s="268"/>
      <c r="AW7" s="268"/>
      <c r="AX7" s="268"/>
      <c r="AY7" s="268"/>
      <c r="AZ7" s="269"/>
      <c r="BD7" s="235">
        <f t="shared" si="0"/>
        <v>18</v>
      </c>
    </row>
    <row r="8" spans="3:56" s="52" customFormat="1" ht="15" customHeight="1">
      <c r="D8" s="279">
        <v>1</v>
      </c>
      <c r="E8" s="280"/>
      <c r="F8" s="270" t="s">
        <v>154</v>
      </c>
      <c r="G8" s="271"/>
      <c r="H8" s="271"/>
      <c r="I8" s="271"/>
      <c r="J8" s="271"/>
      <c r="K8" s="271"/>
      <c r="L8" s="271"/>
      <c r="M8" s="271"/>
      <c r="N8" s="271"/>
      <c r="O8" s="271"/>
      <c r="P8" s="271"/>
      <c r="Q8" s="271"/>
      <c r="R8" s="271"/>
      <c r="S8" s="271"/>
      <c r="T8" s="272"/>
      <c r="U8" s="270" t="s">
        <v>1</v>
      </c>
      <c r="V8" s="271"/>
      <c r="W8" s="271"/>
      <c r="X8" s="271"/>
      <c r="Y8" s="271"/>
      <c r="Z8" s="271"/>
      <c r="AA8" s="271"/>
      <c r="AB8" s="271"/>
      <c r="AC8" s="271"/>
      <c r="AD8" s="271"/>
      <c r="AE8" s="271"/>
      <c r="AF8" s="271"/>
      <c r="AG8" s="271"/>
      <c r="AH8" s="271"/>
      <c r="AI8" s="271"/>
      <c r="AJ8" s="271"/>
      <c r="AK8" s="271"/>
      <c r="AL8" s="271"/>
      <c r="AM8" s="271"/>
      <c r="AN8" s="271"/>
      <c r="AO8" s="271"/>
      <c r="AP8" s="271"/>
      <c r="AQ8" s="271"/>
      <c r="AR8" s="272"/>
      <c r="AS8" s="294" t="s">
        <v>83</v>
      </c>
      <c r="AT8" s="295"/>
      <c r="AU8" s="295"/>
      <c r="AV8" s="295"/>
      <c r="AW8" s="295"/>
      <c r="AX8" s="295"/>
      <c r="AY8" s="295"/>
      <c r="AZ8" s="296"/>
      <c r="BD8" s="235">
        <f t="shared" si="0"/>
        <v>15</v>
      </c>
    </row>
    <row r="9" spans="3:56" s="52" customFormat="1" ht="13.5" customHeight="1">
      <c r="D9" s="281"/>
      <c r="E9" s="282"/>
      <c r="F9" s="273"/>
      <c r="G9" s="274"/>
      <c r="H9" s="274"/>
      <c r="I9" s="274"/>
      <c r="J9" s="274"/>
      <c r="K9" s="274"/>
      <c r="L9" s="274"/>
      <c r="M9" s="274"/>
      <c r="N9" s="274"/>
      <c r="O9" s="274"/>
      <c r="P9" s="274"/>
      <c r="Q9" s="274"/>
      <c r="R9" s="274"/>
      <c r="S9" s="274"/>
      <c r="T9" s="275"/>
      <c r="U9" s="273"/>
      <c r="V9" s="274"/>
      <c r="W9" s="274"/>
      <c r="X9" s="274"/>
      <c r="Y9" s="274"/>
      <c r="Z9" s="274"/>
      <c r="AA9" s="274"/>
      <c r="AB9" s="274"/>
      <c r="AC9" s="274"/>
      <c r="AD9" s="274"/>
      <c r="AE9" s="274"/>
      <c r="AF9" s="274"/>
      <c r="AG9" s="274"/>
      <c r="AH9" s="274"/>
      <c r="AI9" s="274"/>
      <c r="AJ9" s="274"/>
      <c r="AK9" s="274"/>
      <c r="AL9" s="274"/>
      <c r="AM9" s="274"/>
      <c r="AN9" s="274"/>
      <c r="AO9" s="274"/>
      <c r="AP9" s="274"/>
      <c r="AQ9" s="274"/>
      <c r="AR9" s="275"/>
      <c r="AS9" s="303"/>
      <c r="AT9" s="304"/>
      <c r="AU9" s="304"/>
      <c r="AV9" s="304"/>
      <c r="AW9" s="304"/>
      <c r="AX9" s="304"/>
      <c r="AY9" s="304"/>
      <c r="AZ9" s="305"/>
      <c r="BD9" s="235">
        <f t="shared" si="0"/>
        <v>13.5</v>
      </c>
    </row>
    <row r="10" spans="3:56" s="52" customFormat="1" ht="15" customHeight="1">
      <c r="D10" s="279">
        <v>2</v>
      </c>
      <c r="E10" s="280"/>
      <c r="F10" s="276" t="s">
        <v>155</v>
      </c>
      <c r="G10" s="277"/>
      <c r="H10" s="277"/>
      <c r="I10" s="277"/>
      <c r="J10" s="277"/>
      <c r="K10" s="277"/>
      <c r="L10" s="277"/>
      <c r="M10" s="277"/>
      <c r="N10" s="277"/>
      <c r="O10" s="277"/>
      <c r="P10" s="277"/>
      <c r="Q10" s="277"/>
      <c r="R10" s="277"/>
      <c r="S10" s="277"/>
      <c r="T10" s="278"/>
      <c r="U10" s="276" t="s">
        <v>1</v>
      </c>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8"/>
      <c r="AS10" s="297" t="s">
        <v>83</v>
      </c>
      <c r="AT10" s="298"/>
      <c r="AU10" s="298"/>
      <c r="AV10" s="298"/>
      <c r="AW10" s="298"/>
      <c r="AX10" s="298"/>
      <c r="AY10" s="298"/>
      <c r="AZ10" s="299"/>
      <c r="BD10" s="235">
        <f t="shared" si="0"/>
        <v>15</v>
      </c>
    </row>
    <row r="11" spans="3:56" s="52" customFormat="1" ht="13.5" customHeight="1">
      <c r="D11" s="281"/>
      <c r="E11" s="282"/>
      <c r="F11" s="273"/>
      <c r="G11" s="274"/>
      <c r="H11" s="274"/>
      <c r="I11" s="274"/>
      <c r="J11" s="274"/>
      <c r="K11" s="274"/>
      <c r="L11" s="274"/>
      <c r="M11" s="274"/>
      <c r="N11" s="274"/>
      <c r="O11" s="274"/>
      <c r="P11" s="274"/>
      <c r="Q11" s="274"/>
      <c r="R11" s="274"/>
      <c r="S11" s="274"/>
      <c r="T11" s="275"/>
      <c r="U11" s="273"/>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5"/>
      <c r="AS11" s="303"/>
      <c r="AT11" s="304"/>
      <c r="AU11" s="304"/>
      <c r="AV11" s="304"/>
      <c r="AW11" s="304"/>
      <c r="AX11" s="304"/>
      <c r="AY11" s="304"/>
      <c r="AZ11" s="305"/>
      <c r="BD11" s="235">
        <f t="shared" si="0"/>
        <v>13.5</v>
      </c>
    </row>
    <row r="12" spans="3:56" s="52" customFormat="1" ht="30" customHeight="1">
      <c r="D12" s="279">
        <v>3</v>
      </c>
      <c r="E12" s="280"/>
      <c r="F12" s="276" t="s">
        <v>156</v>
      </c>
      <c r="G12" s="277"/>
      <c r="H12" s="277"/>
      <c r="I12" s="277"/>
      <c r="J12" s="277"/>
      <c r="K12" s="277"/>
      <c r="L12" s="277"/>
      <c r="M12" s="277"/>
      <c r="N12" s="277"/>
      <c r="O12" s="277"/>
      <c r="P12" s="277"/>
      <c r="Q12" s="277"/>
      <c r="R12" s="277"/>
      <c r="S12" s="277"/>
      <c r="T12" s="278"/>
      <c r="U12" s="276" t="s">
        <v>157</v>
      </c>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8"/>
      <c r="AS12" s="300" t="s">
        <v>83</v>
      </c>
      <c r="AT12" s="301"/>
      <c r="AU12" s="301"/>
      <c r="AV12" s="301"/>
      <c r="AW12" s="301"/>
      <c r="AX12" s="301"/>
      <c r="AY12" s="301"/>
      <c r="AZ12" s="302"/>
      <c r="BD12" s="235">
        <f t="shared" si="0"/>
        <v>30</v>
      </c>
    </row>
    <row r="13" spans="3:56" s="52" customFormat="1" ht="27" customHeight="1">
      <c r="D13" s="281"/>
      <c r="E13" s="282"/>
      <c r="F13" s="273"/>
      <c r="G13" s="274"/>
      <c r="H13" s="274"/>
      <c r="I13" s="274"/>
      <c r="J13" s="274"/>
      <c r="K13" s="274"/>
      <c r="L13" s="274"/>
      <c r="M13" s="274"/>
      <c r="N13" s="274"/>
      <c r="O13" s="274"/>
      <c r="P13" s="274"/>
      <c r="Q13" s="274"/>
      <c r="R13" s="274"/>
      <c r="S13" s="274"/>
      <c r="T13" s="275"/>
      <c r="U13" s="273"/>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5"/>
      <c r="AS13" s="297"/>
      <c r="AT13" s="298"/>
      <c r="AU13" s="298"/>
      <c r="AV13" s="298"/>
      <c r="AW13" s="298"/>
      <c r="AX13" s="298"/>
      <c r="AY13" s="298"/>
      <c r="AZ13" s="299"/>
      <c r="BD13" s="235">
        <f t="shared" si="0"/>
        <v>27</v>
      </c>
    </row>
    <row r="14" spans="3:56" s="52" customFormat="1" ht="15" customHeight="1">
      <c r="D14" s="279">
        <v>4</v>
      </c>
      <c r="E14" s="280"/>
      <c r="F14" s="276" t="s">
        <v>2</v>
      </c>
      <c r="G14" s="277"/>
      <c r="H14" s="277"/>
      <c r="I14" s="277"/>
      <c r="J14" s="277"/>
      <c r="K14" s="277"/>
      <c r="L14" s="277"/>
      <c r="M14" s="277"/>
      <c r="N14" s="277"/>
      <c r="O14" s="277"/>
      <c r="P14" s="277"/>
      <c r="Q14" s="277"/>
      <c r="R14" s="277"/>
      <c r="S14" s="277"/>
      <c r="T14" s="278"/>
      <c r="U14" s="276" t="s">
        <v>81</v>
      </c>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8"/>
      <c r="AS14" s="300" t="s">
        <v>83</v>
      </c>
      <c r="AT14" s="301"/>
      <c r="AU14" s="301"/>
      <c r="AV14" s="301"/>
      <c r="AW14" s="301"/>
      <c r="AX14" s="301"/>
      <c r="AY14" s="301"/>
      <c r="AZ14" s="302"/>
      <c r="BD14" s="235">
        <f t="shared" si="0"/>
        <v>15</v>
      </c>
    </row>
    <row r="15" spans="3:56" s="52" customFormat="1" ht="15" customHeight="1">
      <c r="D15" s="281"/>
      <c r="E15" s="282"/>
      <c r="F15" s="273"/>
      <c r="G15" s="274"/>
      <c r="H15" s="274"/>
      <c r="I15" s="274"/>
      <c r="J15" s="274"/>
      <c r="K15" s="274"/>
      <c r="L15" s="274"/>
      <c r="M15" s="274"/>
      <c r="N15" s="274"/>
      <c r="O15" s="274"/>
      <c r="P15" s="274"/>
      <c r="Q15" s="274"/>
      <c r="R15" s="274"/>
      <c r="S15" s="274"/>
      <c r="T15" s="275"/>
      <c r="U15" s="273"/>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5"/>
      <c r="AS15" s="303"/>
      <c r="AT15" s="304"/>
      <c r="AU15" s="304"/>
      <c r="AV15" s="304"/>
      <c r="AW15" s="304"/>
      <c r="AX15" s="304"/>
      <c r="AY15" s="304"/>
      <c r="AZ15" s="305"/>
      <c r="BD15" s="235">
        <f t="shared" si="0"/>
        <v>15</v>
      </c>
    </row>
    <row r="16" spans="3:56" s="52" customFormat="1" ht="15" customHeight="1">
      <c r="D16" s="279">
        <v>5</v>
      </c>
      <c r="E16" s="280"/>
      <c r="F16" s="276" t="s">
        <v>158</v>
      </c>
      <c r="G16" s="277"/>
      <c r="H16" s="277"/>
      <c r="I16" s="277"/>
      <c r="J16" s="277"/>
      <c r="K16" s="277"/>
      <c r="L16" s="277"/>
      <c r="M16" s="277"/>
      <c r="N16" s="277"/>
      <c r="O16" s="277"/>
      <c r="P16" s="277"/>
      <c r="Q16" s="277"/>
      <c r="R16" s="277"/>
      <c r="S16" s="277"/>
      <c r="T16" s="278"/>
      <c r="U16" s="276" t="s">
        <v>80</v>
      </c>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8"/>
      <c r="AS16" s="300" t="s">
        <v>83</v>
      </c>
      <c r="AT16" s="301"/>
      <c r="AU16" s="301"/>
      <c r="AV16" s="301"/>
      <c r="AW16" s="301"/>
      <c r="AX16" s="301"/>
      <c r="AY16" s="301"/>
      <c r="AZ16" s="302"/>
      <c r="BD16" s="235">
        <f t="shared" si="0"/>
        <v>15</v>
      </c>
    </row>
    <row r="17" spans="4:56" s="52" customFormat="1" ht="15" customHeight="1">
      <c r="D17" s="281"/>
      <c r="E17" s="282"/>
      <c r="F17" s="273"/>
      <c r="G17" s="274"/>
      <c r="H17" s="274"/>
      <c r="I17" s="274"/>
      <c r="J17" s="274"/>
      <c r="K17" s="274"/>
      <c r="L17" s="274"/>
      <c r="M17" s="274"/>
      <c r="N17" s="274"/>
      <c r="O17" s="274"/>
      <c r="P17" s="274"/>
      <c r="Q17" s="274"/>
      <c r="R17" s="274"/>
      <c r="S17" s="274"/>
      <c r="T17" s="275"/>
      <c r="U17" s="273"/>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5"/>
      <c r="AS17" s="303"/>
      <c r="AT17" s="304"/>
      <c r="AU17" s="304"/>
      <c r="AV17" s="304"/>
      <c r="AW17" s="304"/>
      <c r="AX17" s="304"/>
      <c r="AY17" s="304"/>
      <c r="AZ17" s="305"/>
      <c r="BD17" s="235">
        <f t="shared" si="0"/>
        <v>15</v>
      </c>
    </row>
    <row r="18" spans="4:56" s="52" customFormat="1" ht="15" customHeight="1">
      <c r="D18" s="279">
        <v>6</v>
      </c>
      <c r="E18" s="280"/>
      <c r="F18" s="276" t="s">
        <v>79</v>
      </c>
      <c r="G18" s="277"/>
      <c r="H18" s="277"/>
      <c r="I18" s="277"/>
      <c r="J18" s="277"/>
      <c r="K18" s="277"/>
      <c r="L18" s="277"/>
      <c r="M18" s="277"/>
      <c r="N18" s="277"/>
      <c r="O18" s="277"/>
      <c r="P18" s="277"/>
      <c r="Q18" s="277"/>
      <c r="R18" s="277"/>
      <c r="S18" s="277"/>
      <c r="T18" s="278"/>
      <c r="U18" s="276" t="s">
        <v>157</v>
      </c>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8"/>
      <c r="AS18" s="297" t="s">
        <v>83</v>
      </c>
      <c r="AT18" s="298"/>
      <c r="AU18" s="298"/>
      <c r="AV18" s="298"/>
      <c r="AW18" s="298"/>
      <c r="AX18" s="298"/>
      <c r="AY18" s="298"/>
      <c r="AZ18" s="299"/>
      <c r="BD18" s="235">
        <f t="shared" si="0"/>
        <v>15</v>
      </c>
    </row>
    <row r="19" spans="4:56" s="52" customFormat="1" ht="15" customHeight="1">
      <c r="D19" s="281"/>
      <c r="E19" s="282"/>
      <c r="F19" s="273"/>
      <c r="G19" s="274"/>
      <c r="H19" s="274"/>
      <c r="I19" s="274"/>
      <c r="J19" s="274"/>
      <c r="K19" s="274"/>
      <c r="L19" s="274"/>
      <c r="M19" s="274"/>
      <c r="N19" s="274"/>
      <c r="O19" s="274"/>
      <c r="P19" s="274"/>
      <c r="Q19" s="274"/>
      <c r="R19" s="274"/>
      <c r="S19" s="274"/>
      <c r="T19" s="275"/>
      <c r="U19" s="273"/>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5"/>
      <c r="AS19" s="303"/>
      <c r="AT19" s="304"/>
      <c r="AU19" s="304"/>
      <c r="AV19" s="304"/>
      <c r="AW19" s="304"/>
      <c r="AX19" s="304"/>
      <c r="AY19" s="304"/>
      <c r="AZ19" s="305"/>
      <c r="BD19" s="235">
        <f t="shared" si="0"/>
        <v>15</v>
      </c>
    </row>
    <row r="20" spans="4:56" s="52" customFormat="1" ht="15" customHeight="1">
      <c r="D20" s="279">
        <v>7</v>
      </c>
      <c r="E20" s="280"/>
      <c r="F20" s="276" t="s">
        <v>159</v>
      </c>
      <c r="G20" s="277"/>
      <c r="H20" s="277"/>
      <c r="I20" s="277"/>
      <c r="J20" s="277"/>
      <c r="K20" s="277"/>
      <c r="L20" s="277"/>
      <c r="M20" s="277"/>
      <c r="N20" s="277"/>
      <c r="O20" s="277"/>
      <c r="P20" s="277"/>
      <c r="Q20" s="277"/>
      <c r="R20" s="277"/>
      <c r="S20" s="277"/>
      <c r="T20" s="278"/>
      <c r="U20" s="276" t="s">
        <v>160</v>
      </c>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8"/>
      <c r="AS20" s="297" t="s">
        <v>83</v>
      </c>
      <c r="AT20" s="298"/>
      <c r="AU20" s="298"/>
      <c r="AV20" s="298"/>
      <c r="AW20" s="298"/>
      <c r="AX20" s="298"/>
      <c r="AY20" s="298"/>
      <c r="AZ20" s="299"/>
      <c r="BD20" s="235">
        <f t="shared" si="0"/>
        <v>15</v>
      </c>
    </row>
    <row r="21" spans="4:56" s="52" customFormat="1" ht="15" customHeight="1">
      <c r="D21" s="281"/>
      <c r="E21" s="282"/>
      <c r="F21" s="273"/>
      <c r="G21" s="274"/>
      <c r="H21" s="274"/>
      <c r="I21" s="274"/>
      <c r="J21" s="274"/>
      <c r="K21" s="274"/>
      <c r="L21" s="274"/>
      <c r="M21" s="274"/>
      <c r="N21" s="274"/>
      <c r="O21" s="274"/>
      <c r="P21" s="274"/>
      <c r="Q21" s="274"/>
      <c r="R21" s="274"/>
      <c r="S21" s="274"/>
      <c r="T21" s="275"/>
      <c r="U21" s="273"/>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5"/>
      <c r="AS21" s="303"/>
      <c r="AT21" s="304"/>
      <c r="AU21" s="304"/>
      <c r="AV21" s="304"/>
      <c r="AW21" s="304"/>
      <c r="AX21" s="304"/>
      <c r="AY21" s="304"/>
      <c r="AZ21" s="305"/>
      <c r="BD21" s="235">
        <f t="shared" si="0"/>
        <v>15</v>
      </c>
    </row>
    <row r="22" spans="4:56" s="51" customFormat="1" ht="30" customHeight="1">
      <c r="D22" s="279">
        <v>8</v>
      </c>
      <c r="E22" s="280"/>
      <c r="F22" s="276" t="s">
        <v>161</v>
      </c>
      <c r="G22" s="277"/>
      <c r="H22" s="277"/>
      <c r="I22" s="277"/>
      <c r="J22" s="277"/>
      <c r="K22" s="277"/>
      <c r="L22" s="277"/>
      <c r="M22" s="277"/>
      <c r="N22" s="277"/>
      <c r="O22" s="277"/>
      <c r="P22" s="277"/>
      <c r="Q22" s="277"/>
      <c r="R22" s="277"/>
      <c r="S22" s="277"/>
      <c r="T22" s="278"/>
      <c r="U22" s="276" t="s">
        <v>157</v>
      </c>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8"/>
      <c r="AS22" s="300" t="s">
        <v>83</v>
      </c>
      <c r="AT22" s="301"/>
      <c r="AU22" s="301"/>
      <c r="AV22" s="301"/>
      <c r="AW22" s="301"/>
      <c r="AX22" s="301"/>
      <c r="AY22" s="301"/>
      <c r="AZ22" s="302"/>
      <c r="BA22" s="52"/>
      <c r="BB22" s="52"/>
      <c r="BD22" s="235">
        <f t="shared" si="0"/>
        <v>30</v>
      </c>
    </row>
    <row r="23" spans="4:56" s="51" customFormat="1" ht="27" customHeight="1">
      <c r="D23" s="281"/>
      <c r="E23" s="282"/>
      <c r="F23" s="273"/>
      <c r="G23" s="274"/>
      <c r="H23" s="274"/>
      <c r="I23" s="274"/>
      <c r="J23" s="274"/>
      <c r="K23" s="274"/>
      <c r="L23" s="274"/>
      <c r="M23" s="274"/>
      <c r="N23" s="274"/>
      <c r="O23" s="274"/>
      <c r="P23" s="274"/>
      <c r="Q23" s="274"/>
      <c r="R23" s="274"/>
      <c r="S23" s="274"/>
      <c r="T23" s="275"/>
      <c r="U23" s="273"/>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5"/>
      <c r="AS23" s="303"/>
      <c r="AT23" s="304"/>
      <c r="AU23" s="304"/>
      <c r="AV23" s="304"/>
      <c r="AW23" s="304"/>
      <c r="AX23" s="304"/>
      <c r="AY23" s="304"/>
      <c r="AZ23" s="305"/>
      <c r="BA23" s="52"/>
      <c r="BB23" s="52"/>
      <c r="BD23" s="235">
        <f t="shared" si="0"/>
        <v>27</v>
      </c>
    </row>
    <row r="24" spans="4:56" s="51" customFormat="1" ht="15" customHeight="1">
      <c r="D24" s="279" t="s">
        <v>162</v>
      </c>
      <c r="E24" s="280"/>
      <c r="F24" s="276" t="s">
        <v>3</v>
      </c>
      <c r="G24" s="277"/>
      <c r="H24" s="277"/>
      <c r="I24" s="277"/>
      <c r="J24" s="277"/>
      <c r="K24" s="277"/>
      <c r="L24" s="277"/>
      <c r="M24" s="277"/>
      <c r="N24" s="277"/>
      <c r="O24" s="277"/>
      <c r="P24" s="277"/>
      <c r="Q24" s="277"/>
      <c r="R24" s="277"/>
      <c r="S24" s="277"/>
      <c r="T24" s="278"/>
      <c r="U24" s="276" t="s">
        <v>442</v>
      </c>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8"/>
      <c r="AS24" s="300" t="s">
        <v>83</v>
      </c>
      <c r="AT24" s="301"/>
      <c r="AU24" s="301"/>
      <c r="AV24" s="301"/>
      <c r="AW24" s="301"/>
      <c r="AX24" s="301"/>
      <c r="AY24" s="301"/>
      <c r="AZ24" s="302"/>
      <c r="BA24" s="52"/>
      <c r="BB24" s="52"/>
      <c r="BD24" s="235">
        <f t="shared" si="0"/>
        <v>15</v>
      </c>
    </row>
    <row r="25" spans="4:56" s="51" customFormat="1" ht="15" customHeight="1">
      <c r="D25" s="281"/>
      <c r="E25" s="282"/>
      <c r="F25" s="273"/>
      <c r="G25" s="274"/>
      <c r="H25" s="274"/>
      <c r="I25" s="274"/>
      <c r="J25" s="274"/>
      <c r="K25" s="274"/>
      <c r="L25" s="274"/>
      <c r="M25" s="274"/>
      <c r="N25" s="274"/>
      <c r="O25" s="274"/>
      <c r="P25" s="274"/>
      <c r="Q25" s="274"/>
      <c r="R25" s="274"/>
      <c r="S25" s="274"/>
      <c r="T25" s="275"/>
      <c r="U25" s="273"/>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5"/>
      <c r="AS25" s="303"/>
      <c r="AT25" s="304"/>
      <c r="AU25" s="304"/>
      <c r="AV25" s="304"/>
      <c r="AW25" s="304"/>
      <c r="AX25" s="304"/>
      <c r="AY25" s="304"/>
      <c r="AZ25" s="305"/>
      <c r="BA25" s="52"/>
      <c r="BB25" s="52"/>
      <c r="BD25" s="235">
        <f t="shared" si="0"/>
        <v>15</v>
      </c>
    </row>
    <row r="26" spans="4:56" s="51" customFormat="1" ht="15" customHeight="1">
      <c r="D26" s="279" t="s">
        <v>27</v>
      </c>
      <c r="E26" s="280"/>
      <c r="F26" s="276" t="s">
        <v>163</v>
      </c>
      <c r="G26" s="277"/>
      <c r="H26" s="277"/>
      <c r="I26" s="277"/>
      <c r="J26" s="277"/>
      <c r="K26" s="277"/>
      <c r="L26" s="277"/>
      <c r="M26" s="277"/>
      <c r="N26" s="277"/>
      <c r="O26" s="277"/>
      <c r="P26" s="277"/>
      <c r="Q26" s="277"/>
      <c r="R26" s="277"/>
      <c r="S26" s="277"/>
      <c r="T26" s="278"/>
      <c r="U26" s="276" t="s">
        <v>1</v>
      </c>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8"/>
      <c r="AS26" s="297" t="s">
        <v>83</v>
      </c>
      <c r="AT26" s="298"/>
      <c r="AU26" s="298"/>
      <c r="AV26" s="298"/>
      <c r="AW26" s="298"/>
      <c r="AX26" s="298"/>
      <c r="AY26" s="298"/>
      <c r="AZ26" s="299"/>
      <c r="BA26" s="52"/>
      <c r="BB26" s="52"/>
      <c r="BD26" s="235">
        <f t="shared" si="0"/>
        <v>15</v>
      </c>
    </row>
    <row r="27" spans="4:56" s="51" customFormat="1" ht="15" customHeight="1">
      <c r="D27" s="281"/>
      <c r="E27" s="282"/>
      <c r="F27" s="273"/>
      <c r="G27" s="274"/>
      <c r="H27" s="274"/>
      <c r="I27" s="274"/>
      <c r="J27" s="274"/>
      <c r="K27" s="274"/>
      <c r="L27" s="274"/>
      <c r="M27" s="274"/>
      <c r="N27" s="274"/>
      <c r="O27" s="274"/>
      <c r="P27" s="274"/>
      <c r="Q27" s="274"/>
      <c r="R27" s="274"/>
      <c r="S27" s="274"/>
      <c r="T27" s="275"/>
      <c r="U27" s="273"/>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5"/>
      <c r="AS27" s="303"/>
      <c r="AT27" s="304"/>
      <c r="AU27" s="304"/>
      <c r="AV27" s="304"/>
      <c r="AW27" s="304"/>
      <c r="AX27" s="304"/>
      <c r="AY27" s="304"/>
      <c r="AZ27" s="305"/>
      <c r="BA27" s="52"/>
      <c r="BB27" s="52"/>
      <c r="BD27" s="235">
        <f t="shared" si="0"/>
        <v>15</v>
      </c>
    </row>
    <row r="28" spans="4:56" s="51" customFormat="1" ht="15" customHeight="1">
      <c r="D28" s="279" t="s">
        <v>28</v>
      </c>
      <c r="E28" s="280"/>
      <c r="F28" s="276" t="s">
        <v>78</v>
      </c>
      <c r="G28" s="277"/>
      <c r="H28" s="277"/>
      <c r="I28" s="277"/>
      <c r="J28" s="277"/>
      <c r="K28" s="277"/>
      <c r="L28" s="277"/>
      <c r="M28" s="277"/>
      <c r="N28" s="277"/>
      <c r="O28" s="277"/>
      <c r="P28" s="277"/>
      <c r="Q28" s="277"/>
      <c r="R28" s="277"/>
      <c r="S28" s="277"/>
      <c r="T28" s="278"/>
      <c r="U28" s="276" t="s">
        <v>164</v>
      </c>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8"/>
      <c r="AS28" s="297" t="s">
        <v>83</v>
      </c>
      <c r="AT28" s="298"/>
      <c r="AU28" s="298"/>
      <c r="AV28" s="298"/>
      <c r="AW28" s="298"/>
      <c r="AX28" s="298"/>
      <c r="AY28" s="298"/>
      <c r="AZ28" s="299"/>
      <c r="BA28" s="52"/>
      <c r="BB28" s="52"/>
      <c r="BD28" s="235">
        <f t="shared" si="0"/>
        <v>15</v>
      </c>
    </row>
    <row r="29" spans="4:56" s="51" customFormat="1" ht="15" customHeight="1">
      <c r="D29" s="281"/>
      <c r="E29" s="282"/>
      <c r="F29" s="273"/>
      <c r="G29" s="274"/>
      <c r="H29" s="274"/>
      <c r="I29" s="274"/>
      <c r="J29" s="274"/>
      <c r="K29" s="274"/>
      <c r="L29" s="274"/>
      <c r="M29" s="274"/>
      <c r="N29" s="274"/>
      <c r="O29" s="274"/>
      <c r="P29" s="274"/>
      <c r="Q29" s="274"/>
      <c r="R29" s="274"/>
      <c r="S29" s="274"/>
      <c r="T29" s="275"/>
      <c r="U29" s="273"/>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5"/>
      <c r="AS29" s="303"/>
      <c r="AT29" s="304"/>
      <c r="AU29" s="304"/>
      <c r="AV29" s="304"/>
      <c r="AW29" s="304"/>
      <c r="AX29" s="304"/>
      <c r="AY29" s="304"/>
      <c r="AZ29" s="305"/>
      <c r="BA29" s="52"/>
      <c r="BB29" s="52"/>
      <c r="BD29" s="235">
        <f t="shared" si="0"/>
        <v>15</v>
      </c>
    </row>
    <row r="30" spans="4:56" s="51" customFormat="1" ht="15" customHeight="1">
      <c r="D30" s="279" t="s">
        <v>29</v>
      </c>
      <c r="E30" s="280"/>
      <c r="F30" s="276" t="s">
        <v>77</v>
      </c>
      <c r="G30" s="277"/>
      <c r="H30" s="277"/>
      <c r="I30" s="277"/>
      <c r="J30" s="277"/>
      <c r="K30" s="277"/>
      <c r="L30" s="277"/>
      <c r="M30" s="277"/>
      <c r="N30" s="277"/>
      <c r="O30" s="277"/>
      <c r="P30" s="277"/>
      <c r="Q30" s="277"/>
      <c r="R30" s="277"/>
      <c r="S30" s="277"/>
      <c r="T30" s="278"/>
      <c r="U30" s="276" t="s">
        <v>157</v>
      </c>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8"/>
      <c r="AS30" s="297" t="s">
        <v>83</v>
      </c>
      <c r="AT30" s="298"/>
      <c r="AU30" s="298"/>
      <c r="AV30" s="298"/>
      <c r="AW30" s="298"/>
      <c r="AX30" s="298"/>
      <c r="AY30" s="298"/>
      <c r="AZ30" s="299"/>
      <c r="BA30" s="52"/>
      <c r="BB30" s="52"/>
      <c r="BD30" s="235">
        <f t="shared" si="0"/>
        <v>15</v>
      </c>
    </row>
    <row r="31" spans="4:56" s="51" customFormat="1" ht="15" customHeight="1">
      <c r="D31" s="281"/>
      <c r="E31" s="282"/>
      <c r="F31" s="273"/>
      <c r="G31" s="274"/>
      <c r="H31" s="274"/>
      <c r="I31" s="274"/>
      <c r="J31" s="274"/>
      <c r="K31" s="274"/>
      <c r="L31" s="274"/>
      <c r="M31" s="274"/>
      <c r="N31" s="274"/>
      <c r="O31" s="274"/>
      <c r="P31" s="274"/>
      <c r="Q31" s="274"/>
      <c r="R31" s="274"/>
      <c r="S31" s="274"/>
      <c r="T31" s="275"/>
      <c r="U31" s="273"/>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5"/>
      <c r="AS31" s="303"/>
      <c r="AT31" s="304"/>
      <c r="AU31" s="304"/>
      <c r="AV31" s="304"/>
      <c r="AW31" s="304"/>
      <c r="AX31" s="304"/>
      <c r="AY31" s="304"/>
      <c r="AZ31" s="305"/>
      <c r="BA31" s="52"/>
      <c r="BB31" s="52"/>
      <c r="BD31" s="235">
        <f t="shared" si="0"/>
        <v>15</v>
      </c>
    </row>
    <row r="32" spans="4:56" s="51" customFormat="1" ht="15" customHeight="1">
      <c r="D32" s="279" t="s">
        <v>30</v>
      </c>
      <c r="E32" s="280"/>
      <c r="F32" s="276" t="s">
        <v>76</v>
      </c>
      <c r="G32" s="277"/>
      <c r="H32" s="277"/>
      <c r="I32" s="277"/>
      <c r="J32" s="277"/>
      <c r="K32" s="277"/>
      <c r="L32" s="277"/>
      <c r="M32" s="277"/>
      <c r="N32" s="277"/>
      <c r="O32" s="277"/>
      <c r="P32" s="277"/>
      <c r="Q32" s="277"/>
      <c r="R32" s="277"/>
      <c r="S32" s="277"/>
      <c r="T32" s="278"/>
      <c r="U32" s="276" t="s">
        <v>157</v>
      </c>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8"/>
      <c r="AS32" s="300" t="s">
        <v>83</v>
      </c>
      <c r="AT32" s="301"/>
      <c r="AU32" s="301"/>
      <c r="AV32" s="301"/>
      <c r="AW32" s="301"/>
      <c r="AX32" s="301"/>
      <c r="AY32" s="301"/>
      <c r="AZ32" s="302"/>
      <c r="BA32" s="52"/>
      <c r="BB32" s="52"/>
      <c r="BD32" s="235">
        <f t="shared" si="0"/>
        <v>15</v>
      </c>
    </row>
    <row r="33" spans="3:56" s="51" customFormat="1" ht="13.5" customHeight="1">
      <c r="D33" s="281"/>
      <c r="E33" s="282"/>
      <c r="F33" s="273"/>
      <c r="G33" s="274"/>
      <c r="H33" s="274"/>
      <c r="I33" s="274"/>
      <c r="J33" s="274"/>
      <c r="K33" s="274"/>
      <c r="L33" s="274"/>
      <c r="M33" s="274"/>
      <c r="N33" s="274"/>
      <c r="O33" s="274"/>
      <c r="P33" s="274"/>
      <c r="Q33" s="274"/>
      <c r="R33" s="274"/>
      <c r="S33" s="274"/>
      <c r="T33" s="275"/>
      <c r="U33" s="273"/>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5"/>
      <c r="AS33" s="297"/>
      <c r="AT33" s="298"/>
      <c r="AU33" s="298"/>
      <c r="AV33" s="298"/>
      <c r="AW33" s="298"/>
      <c r="AX33" s="298"/>
      <c r="AY33" s="298"/>
      <c r="AZ33" s="299"/>
      <c r="BA33" s="52"/>
      <c r="BB33" s="52"/>
      <c r="BD33" s="235">
        <f t="shared" si="0"/>
        <v>13.5</v>
      </c>
    </row>
    <row r="34" spans="3:56" s="51" customFormat="1" ht="15" customHeight="1">
      <c r="D34" s="279">
        <v>14</v>
      </c>
      <c r="E34" s="280"/>
      <c r="F34" s="276" t="s">
        <v>165</v>
      </c>
      <c r="G34" s="277"/>
      <c r="H34" s="277"/>
      <c r="I34" s="277"/>
      <c r="J34" s="277"/>
      <c r="K34" s="277"/>
      <c r="L34" s="277"/>
      <c r="M34" s="277"/>
      <c r="N34" s="277"/>
      <c r="O34" s="277"/>
      <c r="P34" s="277"/>
      <c r="Q34" s="277"/>
      <c r="R34" s="277"/>
      <c r="S34" s="277"/>
      <c r="T34" s="278"/>
      <c r="U34" s="276" t="s">
        <v>166</v>
      </c>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8"/>
      <c r="AS34" s="300" t="s">
        <v>83</v>
      </c>
      <c r="AT34" s="301"/>
      <c r="AU34" s="301"/>
      <c r="AV34" s="301"/>
      <c r="AW34" s="301"/>
      <c r="AX34" s="301"/>
      <c r="AY34" s="301"/>
      <c r="AZ34" s="302"/>
      <c r="BA34" s="52"/>
      <c r="BB34" s="52"/>
      <c r="BD34" s="235">
        <f t="shared" si="0"/>
        <v>15</v>
      </c>
    </row>
    <row r="35" spans="3:56" s="51" customFormat="1" ht="13.5" customHeight="1">
      <c r="D35" s="281"/>
      <c r="E35" s="282"/>
      <c r="F35" s="273"/>
      <c r="G35" s="274"/>
      <c r="H35" s="274"/>
      <c r="I35" s="274"/>
      <c r="J35" s="274"/>
      <c r="K35" s="274"/>
      <c r="L35" s="274"/>
      <c r="M35" s="274"/>
      <c r="N35" s="274"/>
      <c r="O35" s="274"/>
      <c r="P35" s="274"/>
      <c r="Q35" s="274"/>
      <c r="R35" s="274"/>
      <c r="S35" s="274"/>
      <c r="T35" s="275"/>
      <c r="U35" s="273"/>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5"/>
      <c r="AS35" s="303"/>
      <c r="AT35" s="304"/>
      <c r="AU35" s="304"/>
      <c r="AV35" s="304"/>
      <c r="AW35" s="304"/>
      <c r="AX35" s="304"/>
      <c r="AY35" s="304"/>
      <c r="AZ35" s="305"/>
      <c r="BA35" s="52"/>
      <c r="BB35" s="52"/>
      <c r="BD35" s="235">
        <f t="shared" si="0"/>
        <v>13.5</v>
      </c>
    </row>
    <row r="36" spans="3:56" s="51" customFormat="1" ht="13.5" customHeight="1">
      <c r="D36" s="164" t="s">
        <v>167</v>
      </c>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D36" s="235">
        <f t="shared" si="0"/>
        <v>13.5</v>
      </c>
    </row>
    <row r="37" spans="3:56" s="51" customFormat="1" ht="13.5" customHeight="1">
      <c r="D37" s="109"/>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D37" s="235">
        <f t="shared" si="0"/>
        <v>13.5</v>
      </c>
    </row>
    <row r="38" spans="3:56" s="51" customFormat="1" ht="15" customHeight="1">
      <c r="D38" s="327" t="s">
        <v>514</v>
      </c>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52"/>
      <c r="BB38" s="52"/>
      <c r="BD38" s="235">
        <f t="shared" si="0"/>
        <v>15</v>
      </c>
    </row>
    <row r="39" spans="3:56" s="51" customFormat="1" ht="13.5" customHeight="1">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52"/>
      <c r="BB39" s="52"/>
      <c r="BD39" s="235">
        <f t="shared" si="0"/>
        <v>13.5</v>
      </c>
    </row>
    <row r="40" spans="3:56" s="51" customFormat="1" ht="13.5" customHeight="1">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S40" s="53"/>
      <c r="BA40" s="52"/>
      <c r="BB40" s="52"/>
      <c r="BD40" s="235">
        <f t="shared" si="0"/>
        <v>13.5</v>
      </c>
    </row>
    <row r="41" spans="3:56" s="51" customFormat="1" ht="13.5" customHeight="1">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S41" s="53"/>
      <c r="BA41" s="52"/>
      <c r="BB41" s="52"/>
      <c r="BD41" s="235">
        <f t="shared" si="0"/>
        <v>13.5</v>
      </c>
    </row>
    <row r="42" spans="3:56" s="51" customFormat="1" ht="15" customHeight="1">
      <c r="C42" s="112"/>
      <c r="AZ42" s="52"/>
      <c r="BA42" s="52"/>
      <c r="BD42" s="235">
        <f t="shared" si="0"/>
        <v>15</v>
      </c>
    </row>
    <row r="43" spans="3:56" s="51" customFormat="1" ht="13.5" customHeight="1">
      <c r="C43" s="168" t="s">
        <v>168</v>
      </c>
      <c r="AZ43" s="52"/>
      <c r="BA43" s="52"/>
      <c r="BD43" s="235">
        <f t="shared" si="0"/>
        <v>13.5</v>
      </c>
    </row>
    <row r="44" spans="3:56" s="51" customFormat="1" ht="13.5" customHeight="1">
      <c r="D44" s="328" t="s">
        <v>125</v>
      </c>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52"/>
      <c r="BB44" s="52"/>
      <c r="BD44" s="235">
        <f t="shared" si="0"/>
        <v>13.5</v>
      </c>
    </row>
    <row r="45" spans="3:56" s="51" customFormat="1" ht="18" customHeight="1" thickBot="1">
      <c r="C45" s="114"/>
      <c r="D45" s="291" t="s">
        <v>0</v>
      </c>
      <c r="E45" s="293"/>
      <c r="F45" s="291" t="s">
        <v>128</v>
      </c>
      <c r="G45" s="292"/>
      <c r="H45" s="292"/>
      <c r="I45" s="292"/>
      <c r="J45" s="292"/>
      <c r="K45" s="292"/>
      <c r="L45" s="292"/>
      <c r="M45" s="292"/>
      <c r="N45" s="292"/>
      <c r="O45" s="292"/>
      <c r="P45" s="292"/>
      <c r="Q45" s="292"/>
      <c r="R45" s="292"/>
      <c r="S45" s="292"/>
      <c r="T45" s="293"/>
      <c r="U45" s="291" t="s">
        <v>129</v>
      </c>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3"/>
      <c r="AS45" s="267" t="s">
        <v>130</v>
      </c>
      <c r="AT45" s="268"/>
      <c r="AU45" s="268"/>
      <c r="AV45" s="268"/>
      <c r="AW45" s="268"/>
      <c r="AX45" s="268"/>
      <c r="AY45" s="268"/>
      <c r="AZ45" s="269"/>
      <c r="BA45" s="52"/>
      <c r="BB45" s="52"/>
      <c r="BD45" s="235">
        <f t="shared" si="0"/>
        <v>18</v>
      </c>
    </row>
    <row r="46" spans="3:56" s="51" customFormat="1" ht="15" customHeight="1">
      <c r="D46" s="279">
        <v>1</v>
      </c>
      <c r="E46" s="280"/>
      <c r="F46" s="270" t="s">
        <v>169</v>
      </c>
      <c r="G46" s="271"/>
      <c r="H46" s="271"/>
      <c r="I46" s="271"/>
      <c r="J46" s="271"/>
      <c r="K46" s="271"/>
      <c r="L46" s="271"/>
      <c r="M46" s="271"/>
      <c r="N46" s="271"/>
      <c r="O46" s="271"/>
      <c r="P46" s="271"/>
      <c r="Q46" s="271"/>
      <c r="R46" s="271"/>
      <c r="S46" s="271"/>
      <c r="T46" s="272"/>
      <c r="U46" s="270" t="s">
        <v>170</v>
      </c>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2"/>
      <c r="AS46" s="294" t="s">
        <v>83</v>
      </c>
      <c r="AT46" s="295"/>
      <c r="AU46" s="295"/>
      <c r="AV46" s="295"/>
      <c r="AW46" s="295"/>
      <c r="AX46" s="295"/>
      <c r="AY46" s="295"/>
      <c r="AZ46" s="296"/>
      <c r="BA46" s="52"/>
      <c r="BB46" s="52"/>
      <c r="BD46" s="235">
        <f t="shared" si="0"/>
        <v>15</v>
      </c>
    </row>
    <row r="47" spans="3:56" s="51" customFormat="1" ht="13.5" customHeight="1">
      <c r="D47" s="281"/>
      <c r="E47" s="282"/>
      <c r="F47" s="273"/>
      <c r="G47" s="274"/>
      <c r="H47" s="274"/>
      <c r="I47" s="274"/>
      <c r="J47" s="274"/>
      <c r="K47" s="274"/>
      <c r="L47" s="274"/>
      <c r="M47" s="274"/>
      <c r="N47" s="274"/>
      <c r="O47" s="274"/>
      <c r="P47" s="274"/>
      <c r="Q47" s="274"/>
      <c r="R47" s="274"/>
      <c r="S47" s="274"/>
      <c r="T47" s="275"/>
      <c r="U47" s="273"/>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5"/>
      <c r="AS47" s="303"/>
      <c r="AT47" s="304"/>
      <c r="AU47" s="304"/>
      <c r="AV47" s="304"/>
      <c r="AW47" s="304"/>
      <c r="AX47" s="304"/>
      <c r="AY47" s="304"/>
      <c r="AZ47" s="305"/>
      <c r="BA47" s="52"/>
      <c r="BB47" s="52"/>
      <c r="BD47" s="235">
        <f t="shared" si="0"/>
        <v>13.5</v>
      </c>
    </row>
    <row r="48" spans="3:56" s="51" customFormat="1" ht="15" customHeight="1">
      <c r="D48" s="279">
        <v>2</v>
      </c>
      <c r="E48" s="280"/>
      <c r="F48" s="276" t="s">
        <v>171</v>
      </c>
      <c r="G48" s="277"/>
      <c r="H48" s="277"/>
      <c r="I48" s="277"/>
      <c r="J48" s="277"/>
      <c r="K48" s="277"/>
      <c r="L48" s="277"/>
      <c r="M48" s="277"/>
      <c r="N48" s="277"/>
      <c r="O48" s="277"/>
      <c r="P48" s="277"/>
      <c r="Q48" s="277"/>
      <c r="R48" s="277"/>
      <c r="S48" s="277"/>
      <c r="T48" s="278"/>
      <c r="U48" s="276" t="s">
        <v>172</v>
      </c>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8"/>
      <c r="AS48" s="300" t="s">
        <v>83</v>
      </c>
      <c r="AT48" s="301"/>
      <c r="AU48" s="301"/>
      <c r="AV48" s="301"/>
      <c r="AW48" s="301"/>
      <c r="AX48" s="301"/>
      <c r="AY48" s="301"/>
      <c r="AZ48" s="302"/>
      <c r="BA48" s="52"/>
      <c r="BB48" s="52"/>
      <c r="BD48" s="235">
        <f t="shared" si="0"/>
        <v>15</v>
      </c>
    </row>
    <row r="49" spans="4:56" s="51" customFormat="1" ht="13.5" customHeight="1">
      <c r="D49" s="281"/>
      <c r="E49" s="282"/>
      <c r="F49" s="273"/>
      <c r="G49" s="274"/>
      <c r="H49" s="274"/>
      <c r="I49" s="274"/>
      <c r="J49" s="274"/>
      <c r="K49" s="274"/>
      <c r="L49" s="274"/>
      <c r="M49" s="274"/>
      <c r="N49" s="274"/>
      <c r="O49" s="274"/>
      <c r="P49" s="274"/>
      <c r="Q49" s="274"/>
      <c r="R49" s="274"/>
      <c r="S49" s="274"/>
      <c r="T49" s="275"/>
      <c r="U49" s="273"/>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5"/>
      <c r="AS49" s="303"/>
      <c r="AT49" s="304"/>
      <c r="AU49" s="304"/>
      <c r="AV49" s="304"/>
      <c r="AW49" s="304"/>
      <c r="AX49" s="304"/>
      <c r="AY49" s="304"/>
      <c r="AZ49" s="305"/>
      <c r="BA49" s="52"/>
      <c r="BB49" s="52"/>
      <c r="BD49" s="235">
        <f t="shared" si="0"/>
        <v>13.5</v>
      </c>
    </row>
    <row r="50" spans="4:56" s="51" customFormat="1" ht="15" customHeight="1">
      <c r="D50" s="279">
        <v>3</v>
      </c>
      <c r="E50" s="280"/>
      <c r="F50" s="276" t="s">
        <v>173</v>
      </c>
      <c r="G50" s="277"/>
      <c r="H50" s="277"/>
      <c r="I50" s="277"/>
      <c r="J50" s="277"/>
      <c r="K50" s="277"/>
      <c r="L50" s="277"/>
      <c r="M50" s="277"/>
      <c r="N50" s="277"/>
      <c r="O50" s="277"/>
      <c r="P50" s="277"/>
      <c r="Q50" s="277"/>
      <c r="R50" s="277"/>
      <c r="S50" s="277"/>
      <c r="T50" s="278"/>
      <c r="U50" s="276" t="s">
        <v>172</v>
      </c>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8"/>
      <c r="AS50" s="300" t="s">
        <v>83</v>
      </c>
      <c r="AT50" s="301"/>
      <c r="AU50" s="301"/>
      <c r="AV50" s="301"/>
      <c r="AW50" s="301"/>
      <c r="AX50" s="301"/>
      <c r="AY50" s="301"/>
      <c r="AZ50" s="302"/>
      <c r="BA50" s="52"/>
      <c r="BB50" s="52"/>
      <c r="BD50" s="235">
        <f t="shared" si="0"/>
        <v>15</v>
      </c>
    </row>
    <row r="51" spans="4:56" s="51" customFormat="1" ht="13.5" customHeight="1">
      <c r="D51" s="281"/>
      <c r="E51" s="282"/>
      <c r="F51" s="273"/>
      <c r="G51" s="274"/>
      <c r="H51" s="274"/>
      <c r="I51" s="274"/>
      <c r="J51" s="274"/>
      <c r="K51" s="274"/>
      <c r="L51" s="274"/>
      <c r="M51" s="274"/>
      <c r="N51" s="274"/>
      <c r="O51" s="274"/>
      <c r="P51" s="274"/>
      <c r="Q51" s="274"/>
      <c r="R51" s="274"/>
      <c r="S51" s="274"/>
      <c r="T51" s="275"/>
      <c r="U51" s="273"/>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5"/>
      <c r="AS51" s="303"/>
      <c r="AT51" s="304"/>
      <c r="AU51" s="304"/>
      <c r="AV51" s="304"/>
      <c r="AW51" s="304"/>
      <c r="AX51" s="304"/>
      <c r="AY51" s="304"/>
      <c r="AZ51" s="305"/>
      <c r="BA51" s="52"/>
      <c r="BB51" s="52"/>
      <c r="BD51" s="235">
        <f t="shared" si="0"/>
        <v>13.5</v>
      </c>
    </row>
    <row r="52" spans="4:56" s="51" customFormat="1" ht="45" customHeight="1">
      <c r="D52" s="279">
        <v>4</v>
      </c>
      <c r="E52" s="280"/>
      <c r="F52" s="276" t="s">
        <v>174</v>
      </c>
      <c r="G52" s="277"/>
      <c r="H52" s="277"/>
      <c r="I52" s="277"/>
      <c r="J52" s="277"/>
      <c r="K52" s="277"/>
      <c r="L52" s="277"/>
      <c r="M52" s="277"/>
      <c r="N52" s="277"/>
      <c r="O52" s="277"/>
      <c r="P52" s="277"/>
      <c r="Q52" s="277"/>
      <c r="R52" s="277"/>
      <c r="S52" s="277"/>
      <c r="T52" s="278"/>
      <c r="U52" s="276" t="s">
        <v>184</v>
      </c>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8"/>
      <c r="AS52" s="300" t="s">
        <v>83</v>
      </c>
      <c r="AT52" s="301"/>
      <c r="AU52" s="301"/>
      <c r="AV52" s="301"/>
      <c r="AW52" s="301"/>
      <c r="AX52" s="301"/>
      <c r="AY52" s="301"/>
      <c r="AZ52" s="302"/>
      <c r="BA52" s="52"/>
      <c r="BB52" s="52"/>
      <c r="BD52" s="235">
        <f t="shared" si="0"/>
        <v>45</v>
      </c>
    </row>
    <row r="53" spans="4:56" s="51" customFormat="1" ht="40.5" customHeight="1">
      <c r="D53" s="281"/>
      <c r="E53" s="282"/>
      <c r="F53" s="273"/>
      <c r="G53" s="274"/>
      <c r="H53" s="274"/>
      <c r="I53" s="274"/>
      <c r="J53" s="274"/>
      <c r="K53" s="274"/>
      <c r="L53" s="274"/>
      <c r="M53" s="274"/>
      <c r="N53" s="274"/>
      <c r="O53" s="274"/>
      <c r="P53" s="274"/>
      <c r="Q53" s="274"/>
      <c r="R53" s="274"/>
      <c r="S53" s="274"/>
      <c r="T53" s="275"/>
      <c r="U53" s="273"/>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5"/>
      <c r="AS53" s="297"/>
      <c r="AT53" s="298"/>
      <c r="AU53" s="298"/>
      <c r="AV53" s="298"/>
      <c r="AW53" s="298"/>
      <c r="AX53" s="298"/>
      <c r="AY53" s="298"/>
      <c r="AZ53" s="299"/>
      <c r="BA53" s="52"/>
      <c r="BB53" s="52"/>
      <c r="BD53" s="235">
        <f t="shared" si="0"/>
        <v>40.5</v>
      </c>
    </row>
    <row r="54" spans="4:56" s="51" customFormat="1" ht="15" customHeight="1">
      <c r="D54" s="279">
        <v>5</v>
      </c>
      <c r="E54" s="280"/>
      <c r="F54" s="276" t="s">
        <v>175</v>
      </c>
      <c r="G54" s="277"/>
      <c r="H54" s="277"/>
      <c r="I54" s="277"/>
      <c r="J54" s="277"/>
      <c r="K54" s="277"/>
      <c r="L54" s="277"/>
      <c r="M54" s="277"/>
      <c r="N54" s="277"/>
      <c r="O54" s="277"/>
      <c r="P54" s="277"/>
      <c r="Q54" s="277"/>
      <c r="R54" s="277"/>
      <c r="S54" s="277"/>
      <c r="T54" s="278"/>
      <c r="U54" s="276" t="s">
        <v>172</v>
      </c>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8"/>
      <c r="AS54" s="300" t="s">
        <v>83</v>
      </c>
      <c r="AT54" s="301"/>
      <c r="AU54" s="301"/>
      <c r="AV54" s="301"/>
      <c r="AW54" s="301"/>
      <c r="AX54" s="301"/>
      <c r="AY54" s="301"/>
      <c r="AZ54" s="302"/>
      <c r="BA54" s="52"/>
      <c r="BB54" s="52"/>
      <c r="BD54" s="235">
        <f t="shared" si="0"/>
        <v>15</v>
      </c>
    </row>
    <row r="55" spans="4:56" s="51" customFormat="1" ht="15" customHeight="1">
      <c r="D55" s="281"/>
      <c r="E55" s="282"/>
      <c r="F55" s="273"/>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5"/>
      <c r="AS55" s="303"/>
      <c r="AT55" s="304"/>
      <c r="AU55" s="304"/>
      <c r="AV55" s="304"/>
      <c r="AW55" s="304"/>
      <c r="AX55" s="304"/>
      <c r="AY55" s="304"/>
      <c r="AZ55" s="305"/>
      <c r="BA55" s="52"/>
      <c r="BB55" s="52"/>
      <c r="BD55" s="235">
        <f t="shared" si="0"/>
        <v>15</v>
      </c>
    </row>
    <row r="56" spans="4:56" s="51" customFormat="1" ht="30" customHeight="1">
      <c r="D56" s="279">
        <v>6</v>
      </c>
      <c r="E56" s="280"/>
      <c r="F56" s="276" t="s">
        <v>176</v>
      </c>
      <c r="G56" s="277"/>
      <c r="H56" s="277"/>
      <c r="I56" s="277"/>
      <c r="J56" s="277"/>
      <c r="K56" s="277"/>
      <c r="L56" s="277"/>
      <c r="M56" s="277"/>
      <c r="N56" s="277"/>
      <c r="O56" s="277"/>
      <c r="P56" s="277"/>
      <c r="Q56" s="277"/>
      <c r="R56" s="277"/>
      <c r="S56" s="277"/>
      <c r="T56" s="278"/>
      <c r="U56" s="276" t="s">
        <v>183</v>
      </c>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8"/>
      <c r="AS56" s="300" t="s">
        <v>83</v>
      </c>
      <c r="AT56" s="301"/>
      <c r="AU56" s="301"/>
      <c r="AV56" s="301"/>
      <c r="AW56" s="301"/>
      <c r="AX56" s="301"/>
      <c r="AY56" s="301"/>
      <c r="AZ56" s="302"/>
      <c r="BA56" s="52"/>
      <c r="BB56" s="52"/>
      <c r="BD56" s="235">
        <f t="shared" si="0"/>
        <v>30</v>
      </c>
    </row>
    <row r="57" spans="4:56" s="51" customFormat="1" ht="40.5" customHeight="1">
      <c r="D57" s="281"/>
      <c r="E57" s="282"/>
      <c r="F57" s="273"/>
      <c r="G57" s="274"/>
      <c r="H57" s="274"/>
      <c r="I57" s="274"/>
      <c r="J57" s="274"/>
      <c r="K57" s="274"/>
      <c r="L57" s="274"/>
      <c r="M57" s="274"/>
      <c r="N57" s="274"/>
      <c r="O57" s="274"/>
      <c r="P57" s="274"/>
      <c r="Q57" s="274"/>
      <c r="R57" s="274"/>
      <c r="S57" s="274"/>
      <c r="T57" s="275"/>
      <c r="U57" s="273"/>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5"/>
      <c r="AS57" s="297"/>
      <c r="AT57" s="298"/>
      <c r="AU57" s="298"/>
      <c r="AV57" s="298"/>
      <c r="AW57" s="298"/>
      <c r="AX57" s="298"/>
      <c r="AY57" s="298"/>
      <c r="AZ57" s="299"/>
      <c r="BA57" s="52"/>
      <c r="BB57" s="52"/>
      <c r="BD57" s="235">
        <f t="shared" si="0"/>
        <v>40.5</v>
      </c>
    </row>
    <row r="58" spans="4:56" s="51" customFormat="1" ht="15" customHeight="1">
      <c r="D58" s="279">
        <v>7</v>
      </c>
      <c r="E58" s="280"/>
      <c r="F58" s="276" t="s">
        <v>177</v>
      </c>
      <c r="G58" s="277"/>
      <c r="H58" s="277"/>
      <c r="I58" s="277"/>
      <c r="J58" s="277"/>
      <c r="K58" s="277"/>
      <c r="L58" s="277"/>
      <c r="M58" s="277"/>
      <c r="N58" s="277"/>
      <c r="O58" s="277"/>
      <c r="P58" s="277"/>
      <c r="Q58" s="277"/>
      <c r="R58" s="277"/>
      <c r="S58" s="277"/>
      <c r="T58" s="278"/>
      <c r="U58" s="276" t="s">
        <v>178</v>
      </c>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8"/>
      <c r="AS58" s="300" t="s">
        <v>83</v>
      </c>
      <c r="AT58" s="301"/>
      <c r="AU58" s="301"/>
      <c r="AV58" s="301"/>
      <c r="AW58" s="301"/>
      <c r="AX58" s="301"/>
      <c r="AY58" s="301"/>
      <c r="AZ58" s="302"/>
      <c r="BA58" s="52"/>
      <c r="BB58" s="52"/>
      <c r="BD58" s="235">
        <f t="shared" si="0"/>
        <v>15</v>
      </c>
    </row>
    <row r="59" spans="4:56" s="51" customFormat="1" ht="13.5" customHeight="1">
      <c r="D59" s="281"/>
      <c r="E59" s="282"/>
      <c r="F59" s="273"/>
      <c r="G59" s="274"/>
      <c r="H59" s="274"/>
      <c r="I59" s="274"/>
      <c r="J59" s="274"/>
      <c r="K59" s="274"/>
      <c r="L59" s="274"/>
      <c r="M59" s="274"/>
      <c r="N59" s="274"/>
      <c r="O59" s="274"/>
      <c r="P59" s="274"/>
      <c r="Q59" s="274"/>
      <c r="R59" s="274"/>
      <c r="S59" s="274"/>
      <c r="T59" s="275"/>
      <c r="U59" s="273"/>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5"/>
      <c r="AS59" s="297"/>
      <c r="AT59" s="298"/>
      <c r="AU59" s="298"/>
      <c r="AV59" s="298"/>
      <c r="AW59" s="298"/>
      <c r="AX59" s="298"/>
      <c r="AY59" s="298"/>
      <c r="AZ59" s="299"/>
      <c r="BA59" s="52"/>
      <c r="BB59" s="52"/>
      <c r="BD59" s="235">
        <f t="shared" si="0"/>
        <v>13.5</v>
      </c>
    </row>
    <row r="60" spans="4:56" s="51" customFormat="1" ht="30" customHeight="1">
      <c r="D60" s="279">
        <v>8</v>
      </c>
      <c r="E60" s="280"/>
      <c r="F60" s="276" t="s">
        <v>179</v>
      </c>
      <c r="G60" s="277"/>
      <c r="H60" s="277"/>
      <c r="I60" s="277"/>
      <c r="J60" s="277"/>
      <c r="K60" s="277"/>
      <c r="L60" s="277"/>
      <c r="M60" s="277"/>
      <c r="N60" s="277"/>
      <c r="O60" s="277"/>
      <c r="P60" s="277"/>
      <c r="Q60" s="277"/>
      <c r="R60" s="277"/>
      <c r="S60" s="277"/>
      <c r="T60" s="278"/>
      <c r="U60" s="276" t="s">
        <v>180</v>
      </c>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8"/>
      <c r="AS60" s="300" t="s">
        <v>83</v>
      </c>
      <c r="AT60" s="301"/>
      <c r="AU60" s="301"/>
      <c r="AV60" s="301"/>
      <c r="AW60" s="301"/>
      <c r="AX60" s="301"/>
      <c r="AY60" s="301"/>
      <c r="AZ60" s="302"/>
      <c r="BA60" s="52"/>
      <c r="BB60" s="52"/>
      <c r="BD60" s="235">
        <f t="shared" si="0"/>
        <v>30</v>
      </c>
    </row>
    <row r="61" spans="4:56" s="51" customFormat="1" ht="27" customHeight="1">
      <c r="D61" s="281"/>
      <c r="E61" s="282"/>
      <c r="F61" s="273"/>
      <c r="G61" s="274"/>
      <c r="H61" s="274"/>
      <c r="I61" s="274"/>
      <c r="J61" s="274"/>
      <c r="K61" s="274"/>
      <c r="L61" s="274"/>
      <c r="M61" s="274"/>
      <c r="N61" s="274"/>
      <c r="O61" s="274"/>
      <c r="P61" s="274"/>
      <c r="Q61" s="274"/>
      <c r="R61" s="274"/>
      <c r="S61" s="274"/>
      <c r="T61" s="275"/>
      <c r="U61" s="273"/>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5"/>
      <c r="AS61" s="297"/>
      <c r="AT61" s="298"/>
      <c r="AU61" s="298"/>
      <c r="AV61" s="298"/>
      <c r="AW61" s="298"/>
      <c r="AX61" s="298"/>
      <c r="AY61" s="298"/>
      <c r="AZ61" s="299"/>
      <c r="BA61" s="52"/>
      <c r="BB61" s="52"/>
      <c r="BD61" s="235">
        <f t="shared" si="0"/>
        <v>27</v>
      </c>
    </row>
    <row r="62" spans="4:56" s="51" customFormat="1" ht="15" customHeight="1">
      <c r="D62" s="279">
        <v>9</v>
      </c>
      <c r="E62" s="280"/>
      <c r="F62" s="276" t="s">
        <v>181</v>
      </c>
      <c r="G62" s="277"/>
      <c r="H62" s="277"/>
      <c r="I62" s="277"/>
      <c r="J62" s="277"/>
      <c r="K62" s="277"/>
      <c r="L62" s="277"/>
      <c r="M62" s="277"/>
      <c r="N62" s="277"/>
      <c r="O62" s="277"/>
      <c r="P62" s="277"/>
      <c r="Q62" s="277"/>
      <c r="R62" s="277"/>
      <c r="S62" s="277"/>
      <c r="T62" s="278"/>
      <c r="U62" s="276" t="s">
        <v>182</v>
      </c>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8"/>
      <c r="AS62" s="300" t="s">
        <v>83</v>
      </c>
      <c r="AT62" s="301"/>
      <c r="AU62" s="301"/>
      <c r="AV62" s="301"/>
      <c r="AW62" s="301"/>
      <c r="AX62" s="301"/>
      <c r="AY62" s="301"/>
      <c r="AZ62" s="302"/>
      <c r="BA62" s="52"/>
      <c r="BB62" s="52"/>
      <c r="BD62" s="235">
        <f t="shared" si="0"/>
        <v>15</v>
      </c>
    </row>
    <row r="63" spans="4:56" s="51" customFormat="1" ht="27" customHeight="1">
      <c r="D63" s="281"/>
      <c r="E63" s="282"/>
      <c r="F63" s="273"/>
      <c r="G63" s="274"/>
      <c r="H63" s="274"/>
      <c r="I63" s="274"/>
      <c r="J63" s="274"/>
      <c r="K63" s="274"/>
      <c r="L63" s="274"/>
      <c r="M63" s="274"/>
      <c r="N63" s="274"/>
      <c r="O63" s="274"/>
      <c r="P63" s="274"/>
      <c r="Q63" s="274"/>
      <c r="R63" s="274"/>
      <c r="S63" s="274"/>
      <c r="T63" s="275"/>
      <c r="U63" s="273"/>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5"/>
      <c r="AS63" s="303"/>
      <c r="AT63" s="304"/>
      <c r="AU63" s="304"/>
      <c r="AV63" s="304"/>
      <c r="AW63" s="304"/>
      <c r="AX63" s="304"/>
      <c r="AY63" s="304"/>
      <c r="AZ63" s="305"/>
      <c r="BA63" s="52"/>
      <c r="BB63" s="52"/>
      <c r="BD63" s="235">
        <f t="shared" si="0"/>
        <v>27</v>
      </c>
    </row>
    <row r="64" spans="4:56" s="51" customFormat="1" ht="13.5" customHeight="1">
      <c r="D64" s="38"/>
      <c r="E64" s="38"/>
      <c r="F64" s="40"/>
      <c r="G64" s="38"/>
      <c r="H64" s="38"/>
      <c r="I64" s="38"/>
      <c r="J64" s="38"/>
      <c r="K64" s="38"/>
      <c r="L64" s="38"/>
      <c r="M64" s="38"/>
      <c r="N64" s="38"/>
      <c r="O64" s="38"/>
      <c r="P64" s="38"/>
      <c r="Q64" s="38"/>
      <c r="R64" s="38"/>
      <c r="S64" s="38"/>
      <c r="T64" s="38"/>
      <c r="U64" s="40"/>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115"/>
      <c r="AT64" s="115"/>
      <c r="AU64" s="115"/>
      <c r="AV64" s="115"/>
      <c r="AW64" s="115"/>
      <c r="AX64" s="115"/>
      <c r="AY64" s="115"/>
      <c r="AZ64" s="115"/>
      <c r="BA64" s="116" t="s">
        <v>215</v>
      </c>
      <c r="BB64" s="52"/>
      <c r="BD64" s="235">
        <f t="shared" si="0"/>
        <v>13.5</v>
      </c>
    </row>
    <row r="65" spans="1:257" s="51" customFormat="1" ht="5.0999999999999996" customHeight="1">
      <c r="D65" s="38"/>
      <c r="E65" s="38"/>
      <c r="F65" s="40"/>
      <c r="G65" s="38"/>
      <c r="H65" s="38"/>
      <c r="I65" s="38"/>
      <c r="J65" s="38"/>
      <c r="K65" s="38"/>
      <c r="L65" s="38"/>
      <c r="M65" s="38"/>
      <c r="N65" s="38"/>
      <c r="O65" s="38"/>
      <c r="P65" s="38"/>
      <c r="Q65" s="38"/>
      <c r="R65" s="38"/>
      <c r="S65" s="38"/>
      <c r="T65" s="38"/>
      <c r="U65" s="40"/>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115"/>
      <c r="AT65" s="115"/>
      <c r="AU65" s="115"/>
      <c r="AV65" s="115"/>
      <c r="AW65" s="115"/>
      <c r="AX65" s="115"/>
      <c r="AY65" s="115"/>
      <c r="AZ65" s="115"/>
      <c r="BA65" s="52"/>
      <c r="BB65" s="52"/>
      <c r="BD65" s="235">
        <f t="shared" si="0"/>
        <v>5</v>
      </c>
    </row>
    <row r="66" spans="1:257" s="51" customFormat="1" ht="13.5" customHeight="1">
      <c r="D66" s="38"/>
      <c r="E66" s="38"/>
      <c r="F66" s="40"/>
      <c r="G66" s="38"/>
      <c r="H66" s="38"/>
      <c r="I66" s="38"/>
      <c r="J66" s="38"/>
      <c r="K66" s="38"/>
      <c r="L66" s="38"/>
      <c r="M66" s="38"/>
      <c r="N66" s="38"/>
      <c r="O66" s="38"/>
      <c r="P66" s="38"/>
      <c r="Q66" s="38"/>
      <c r="R66" s="38"/>
      <c r="S66" s="38"/>
      <c r="T66" s="38"/>
      <c r="U66" s="40"/>
      <c r="V66" s="38"/>
      <c r="W66" s="38"/>
      <c r="X66" s="38"/>
      <c r="Y66" s="38"/>
      <c r="Z66" s="38"/>
      <c r="AA66" s="308" t="s">
        <v>24</v>
      </c>
      <c r="AB66" s="309"/>
      <c r="AC66" s="309"/>
      <c r="AD66" s="309"/>
      <c r="AE66" s="38"/>
      <c r="AF66" s="38"/>
      <c r="AG66" s="38"/>
      <c r="AH66" s="38"/>
      <c r="AI66" s="38"/>
      <c r="AJ66" s="38"/>
      <c r="AK66" s="38"/>
      <c r="AL66" s="38"/>
      <c r="AM66" s="38"/>
      <c r="AN66" s="38"/>
      <c r="AO66" s="38"/>
      <c r="AP66" s="38"/>
      <c r="AQ66" s="38"/>
      <c r="AR66" s="38"/>
      <c r="AS66" s="115"/>
      <c r="AT66" s="115"/>
      <c r="AU66" s="115"/>
      <c r="AV66" s="115"/>
      <c r="AW66" s="115"/>
      <c r="AX66" s="115"/>
      <c r="AY66" s="115"/>
      <c r="AZ66" s="115"/>
      <c r="BA66" s="117" t="str">
        <f>'A. RoHS'!BA56</f>
        <v>V.9.0 (revised on Sep., 2016)</v>
      </c>
      <c r="BB66" s="52"/>
      <c r="BD66" s="235">
        <f t="shared" si="0"/>
        <v>13.5</v>
      </c>
      <c r="BE66" s="51">
        <f>SUM(BD1:BD66)</f>
        <v>1143.5</v>
      </c>
    </row>
    <row r="67" spans="1:257" s="51" customFormat="1" ht="15.95" customHeight="1">
      <c r="D67" s="118"/>
      <c r="AT67" s="119"/>
      <c r="AU67" s="119"/>
      <c r="AV67" s="119"/>
      <c r="AW67" s="119"/>
      <c r="AX67" s="119"/>
      <c r="AY67" s="119"/>
      <c r="AZ67" s="119"/>
      <c r="BA67" s="110" t="str">
        <f>'A. RoHS'!U16&amp;"_b2"</f>
        <v>_b2</v>
      </c>
      <c r="BB67" s="52"/>
      <c r="BD67" s="235">
        <f t="shared" ref="BD67:BD130" si="1">takasa(A67)</f>
        <v>16</v>
      </c>
    </row>
    <row r="68" spans="1:257" s="51" customFormat="1" ht="15" customHeight="1">
      <c r="B68" s="120" t="s">
        <v>86</v>
      </c>
      <c r="C68" s="120"/>
      <c r="AY68" s="52"/>
      <c r="AZ68" s="52"/>
      <c r="BD68" s="235">
        <f t="shared" si="1"/>
        <v>15</v>
      </c>
    </row>
    <row r="69" spans="1:257" s="51" customFormat="1" ht="18" customHeight="1" thickBot="1">
      <c r="D69" s="291" t="s">
        <v>151</v>
      </c>
      <c r="E69" s="293"/>
      <c r="F69" s="291" t="s">
        <v>152</v>
      </c>
      <c r="G69" s="292"/>
      <c r="H69" s="292"/>
      <c r="I69" s="292"/>
      <c r="J69" s="292"/>
      <c r="K69" s="292"/>
      <c r="L69" s="292"/>
      <c r="M69" s="292"/>
      <c r="N69" s="292"/>
      <c r="O69" s="292"/>
      <c r="P69" s="292"/>
      <c r="Q69" s="292"/>
      <c r="R69" s="292"/>
      <c r="S69" s="292"/>
      <c r="T69" s="293"/>
      <c r="U69" s="291" t="s">
        <v>153</v>
      </c>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3"/>
      <c r="AS69" s="267" t="s">
        <v>130</v>
      </c>
      <c r="AT69" s="268"/>
      <c r="AU69" s="268"/>
      <c r="AV69" s="268"/>
      <c r="AW69" s="268"/>
      <c r="AX69" s="268"/>
      <c r="AY69" s="268"/>
      <c r="AZ69" s="269"/>
      <c r="BA69" s="52"/>
      <c r="BB69" s="52"/>
      <c r="BD69" s="235">
        <f t="shared" si="1"/>
        <v>18</v>
      </c>
    </row>
    <row r="70" spans="1:257" s="51" customFormat="1" ht="15" customHeight="1">
      <c r="D70" s="279">
        <v>10</v>
      </c>
      <c r="E70" s="280"/>
      <c r="F70" s="270" t="s">
        <v>444</v>
      </c>
      <c r="G70" s="271"/>
      <c r="H70" s="271"/>
      <c r="I70" s="271"/>
      <c r="J70" s="271"/>
      <c r="K70" s="271"/>
      <c r="L70" s="271"/>
      <c r="M70" s="271"/>
      <c r="N70" s="271"/>
      <c r="O70" s="271"/>
      <c r="P70" s="271"/>
      <c r="Q70" s="271"/>
      <c r="R70" s="271"/>
      <c r="S70" s="271"/>
      <c r="T70" s="272"/>
      <c r="U70" s="270" t="s">
        <v>157</v>
      </c>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2"/>
      <c r="AS70" s="300" t="s">
        <v>83</v>
      </c>
      <c r="AT70" s="301"/>
      <c r="AU70" s="301"/>
      <c r="AV70" s="301"/>
      <c r="AW70" s="301"/>
      <c r="AX70" s="301"/>
      <c r="AY70" s="301"/>
      <c r="AZ70" s="302"/>
      <c r="BA70" s="52"/>
      <c r="BB70" s="52"/>
      <c r="BD70" s="235">
        <f t="shared" si="1"/>
        <v>15</v>
      </c>
    </row>
    <row r="71" spans="1:257" s="51" customFormat="1" ht="13.5" customHeight="1">
      <c r="D71" s="281"/>
      <c r="E71" s="282"/>
      <c r="F71" s="273"/>
      <c r="G71" s="274"/>
      <c r="H71" s="274"/>
      <c r="I71" s="274"/>
      <c r="J71" s="274"/>
      <c r="K71" s="274"/>
      <c r="L71" s="274"/>
      <c r="M71" s="274"/>
      <c r="N71" s="274"/>
      <c r="O71" s="274"/>
      <c r="P71" s="274"/>
      <c r="Q71" s="274"/>
      <c r="R71" s="274"/>
      <c r="S71" s="274"/>
      <c r="T71" s="275"/>
      <c r="U71" s="273"/>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5"/>
      <c r="AS71" s="303"/>
      <c r="AT71" s="304"/>
      <c r="AU71" s="304"/>
      <c r="AV71" s="304"/>
      <c r="AW71" s="304"/>
      <c r="AX71" s="304"/>
      <c r="AY71" s="304"/>
      <c r="AZ71" s="305"/>
      <c r="BA71" s="52"/>
      <c r="BB71" s="52"/>
      <c r="BD71" s="235">
        <f t="shared" si="1"/>
        <v>13.5</v>
      </c>
    </row>
    <row r="72" spans="1:257" s="121" customFormat="1" ht="15" customHeight="1">
      <c r="A72" s="51"/>
      <c r="B72" s="51"/>
      <c r="C72" s="51"/>
      <c r="D72" s="279">
        <v>11</v>
      </c>
      <c r="E72" s="280"/>
      <c r="F72" s="276" t="s">
        <v>185</v>
      </c>
      <c r="G72" s="277"/>
      <c r="H72" s="277"/>
      <c r="I72" s="277"/>
      <c r="J72" s="277"/>
      <c r="K72" s="277"/>
      <c r="L72" s="277"/>
      <c r="M72" s="277"/>
      <c r="N72" s="277"/>
      <c r="O72" s="277"/>
      <c r="P72" s="277"/>
      <c r="Q72" s="277"/>
      <c r="R72" s="277"/>
      <c r="S72" s="277"/>
      <c r="T72" s="278"/>
      <c r="U72" s="276" t="s">
        <v>1</v>
      </c>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8"/>
      <c r="AS72" s="300" t="s">
        <v>83</v>
      </c>
      <c r="AT72" s="301"/>
      <c r="AU72" s="301"/>
      <c r="AV72" s="301"/>
      <c r="AW72" s="301"/>
      <c r="AX72" s="301"/>
      <c r="AY72" s="301"/>
      <c r="AZ72" s="302"/>
      <c r="BA72" s="52"/>
      <c r="BB72" s="52"/>
      <c r="BC72" s="51"/>
      <c r="BD72" s="235">
        <f t="shared" si="1"/>
        <v>15</v>
      </c>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c r="IO72" s="51"/>
      <c r="IP72" s="51"/>
      <c r="IQ72" s="51"/>
      <c r="IR72" s="51"/>
      <c r="IS72" s="51"/>
      <c r="IT72" s="51"/>
      <c r="IU72" s="51"/>
      <c r="IV72" s="51"/>
      <c r="IW72" s="51"/>
    </row>
    <row r="73" spans="1:257" s="121" customFormat="1" ht="13.5" customHeight="1">
      <c r="A73" s="51"/>
      <c r="D73" s="281"/>
      <c r="E73" s="282"/>
      <c r="F73" s="273"/>
      <c r="G73" s="274"/>
      <c r="H73" s="274"/>
      <c r="I73" s="274"/>
      <c r="J73" s="274"/>
      <c r="K73" s="274"/>
      <c r="L73" s="274"/>
      <c r="M73" s="274"/>
      <c r="N73" s="274"/>
      <c r="O73" s="274"/>
      <c r="P73" s="274"/>
      <c r="Q73" s="274"/>
      <c r="R73" s="274"/>
      <c r="S73" s="274"/>
      <c r="T73" s="275"/>
      <c r="U73" s="273"/>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5"/>
      <c r="AS73" s="303"/>
      <c r="AT73" s="304"/>
      <c r="AU73" s="304"/>
      <c r="AV73" s="304"/>
      <c r="AW73" s="304"/>
      <c r="AX73" s="304"/>
      <c r="AY73" s="304"/>
      <c r="AZ73" s="305"/>
      <c r="BA73" s="52"/>
      <c r="BB73" s="52"/>
      <c r="BC73" s="51"/>
      <c r="BD73" s="235">
        <f t="shared" si="1"/>
        <v>13.5</v>
      </c>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c r="FG73" s="51"/>
      <c r="FH73" s="51"/>
      <c r="FI73" s="51"/>
      <c r="FJ73" s="51"/>
      <c r="FK73" s="51"/>
      <c r="FL73" s="51"/>
      <c r="FM73" s="51"/>
      <c r="FN73" s="51"/>
      <c r="FO73" s="51"/>
      <c r="FP73" s="51"/>
      <c r="FQ73" s="51"/>
      <c r="FR73" s="51"/>
      <c r="FS73" s="51"/>
      <c r="FT73" s="51"/>
      <c r="FU73" s="51"/>
      <c r="FV73" s="51"/>
      <c r="FW73" s="51"/>
      <c r="FX73" s="51"/>
      <c r="FY73" s="51"/>
      <c r="FZ73" s="51"/>
      <c r="GA73" s="51"/>
      <c r="GB73" s="51"/>
      <c r="GC73" s="51"/>
      <c r="GD73" s="51"/>
      <c r="GE73" s="51"/>
      <c r="GF73" s="51"/>
      <c r="GG73" s="51"/>
      <c r="GH73" s="51"/>
      <c r="GI73" s="51"/>
      <c r="GJ73" s="51"/>
      <c r="GK73" s="51"/>
      <c r="GL73" s="51"/>
      <c r="GM73" s="51"/>
      <c r="GN73" s="51"/>
      <c r="GO73" s="51"/>
      <c r="GP73" s="51"/>
      <c r="GQ73" s="51"/>
      <c r="GR73" s="51"/>
      <c r="GS73" s="51"/>
      <c r="GT73" s="51"/>
      <c r="GU73" s="51"/>
      <c r="GV73" s="51"/>
      <c r="GW73" s="51"/>
      <c r="GX73" s="51"/>
      <c r="GY73" s="51"/>
      <c r="GZ73" s="51"/>
      <c r="HA73" s="51"/>
      <c r="HB73" s="51"/>
      <c r="HC73" s="51"/>
      <c r="HD73" s="51"/>
      <c r="HE73" s="51"/>
      <c r="HF73" s="51"/>
      <c r="HG73" s="51"/>
      <c r="HH73" s="51"/>
      <c r="HI73" s="51"/>
      <c r="HJ73" s="51"/>
      <c r="HK73" s="51"/>
      <c r="HL73" s="51"/>
      <c r="HM73" s="51"/>
      <c r="HN73" s="51"/>
      <c r="HO73" s="51"/>
      <c r="HP73" s="51"/>
      <c r="HQ73" s="51"/>
      <c r="HR73" s="51"/>
      <c r="HS73" s="51"/>
      <c r="HT73" s="51"/>
      <c r="HU73" s="51"/>
      <c r="HV73" s="51"/>
      <c r="HW73" s="51"/>
      <c r="HX73" s="51"/>
      <c r="HY73" s="51"/>
      <c r="HZ73" s="51"/>
      <c r="IA73" s="51"/>
      <c r="IB73" s="51"/>
      <c r="IC73" s="51"/>
      <c r="ID73" s="51"/>
      <c r="IE73" s="51"/>
      <c r="IF73" s="51"/>
      <c r="IG73" s="51"/>
      <c r="IH73" s="51"/>
      <c r="II73" s="51"/>
      <c r="IJ73" s="51"/>
      <c r="IK73" s="51"/>
      <c r="IL73" s="51"/>
      <c r="IM73" s="51"/>
      <c r="IN73" s="51"/>
      <c r="IO73" s="51"/>
      <c r="IP73" s="51"/>
      <c r="IQ73" s="51"/>
      <c r="IR73" s="51"/>
      <c r="IS73" s="51"/>
      <c r="IT73" s="51"/>
      <c r="IU73" s="51"/>
      <c r="IV73" s="51"/>
      <c r="IW73" s="51"/>
    </row>
    <row r="74" spans="1:257" s="121" customFormat="1" ht="15" customHeight="1">
      <c r="D74" s="279">
        <v>12</v>
      </c>
      <c r="E74" s="280"/>
      <c r="F74" s="276" t="s">
        <v>186</v>
      </c>
      <c r="G74" s="277"/>
      <c r="H74" s="277"/>
      <c r="I74" s="277"/>
      <c r="J74" s="277"/>
      <c r="K74" s="277"/>
      <c r="L74" s="277"/>
      <c r="M74" s="277"/>
      <c r="N74" s="277"/>
      <c r="O74" s="277"/>
      <c r="P74" s="277"/>
      <c r="Q74" s="277"/>
      <c r="R74" s="277"/>
      <c r="S74" s="277"/>
      <c r="T74" s="278"/>
      <c r="U74" s="276" t="s">
        <v>1</v>
      </c>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8"/>
      <c r="AS74" s="300" t="s">
        <v>83</v>
      </c>
      <c r="AT74" s="301"/>
      <c r="AU74" s="301"/>
      <c r="AV74" s="301"/>
      <c r="AW74" s="301"/>
      <c r="AX74" s="301"/>
      <c r="AY74" s="301"/>
      <c r="AZ74" s="302"/>
      <c r="BA74" s="109"/>
      <c r="BB74" s="109"/>
      <c r="BD74" s="235">
        <f t="shared" si="1"/>
        <v>15</v>
      </c>
    </row>
    <row r="75" spans="1:257" s="121" customFormat="1" ht="15" customHeight="1">
      <c r="D75" s="281"/>
      <c r="E75" s="282"/>
      <c r="F75" s="273"/>
      <c r="G75" s="274"/>
      <c r="H75" s="274"/>
      <c r="I75" s="274"/>
      <c r="J75" s="274"/>
      <c r="K75" s="274"/>
      <c r="L75" s="274"/>
      <c r="M75" s="274"/>
      <c r="N75" s="274"/>
      <c r="O75" s="274"/>
      <c r="P75" s="274"/>
      <c r="Q75" s="274"/>
      <c r="R75" s="274"/>
      <c r="S75" s="274"/>
      <c r="T75" s="275"/>
      <c r="U75" s="273"/>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5"/>
      <c r="AS75" s="303"/>
      <c r="AT75" s="304"/>
      <c r="AU75" s="304"/>
      <c r="AV75" s="304"/>
      <c r="AW75" s="304"/>
      <c r="AX75" s="304"/>
      <c r="AY75" s="304"/>
      <c r="AZ75" s="305"/>
      <c r="BA75" s="109"/>
      <c r="BB75" s="109"/>
      <c r="BD75" s="235">
        <f t="shared" si="1"/>
        <v>15</v>
      </c>
    </row>
    <row r="76" spans="1:257" s="121" customFormat="1" ht="30" customHeight="1">
      <c r="D76" s="279">
        <v>13</v>
      </c>
      <c r="E76" s="280"/>
      <c r="F76" s="276" t="s">
        <v>187</v>
      </c>
      <c r="G76" s="277"/>
      <c r="H76" s="277"/>
      <c r="I76" s="277"/>
      <c r="J76" s="277"/>
      <c r="K76" s="277"/>
      <c r="L76" s="277"/>
      <c r="M76" s="277"/>
      <c r="N76" s="277"/>
      <c r="O76" s="277"/>
      <c r="P76" s="277"/>
      <c r="Q76" s="277"/>
      <c r="R76" s="277"/>
      <c r="S76" s="277"/>
      <c r="T76" s="278"/>
      <c r="U76" s="276" t="s">
        <v>1</v>
      </c>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8"/>
      <c r="AS76" s="300" t="s">
        <v>83</v>
      </c>
      <c r="AT76" s="301"/>
      <c r="AU76" s="301"/>
      <c r="AV76" s="301"/>
      <c r="AW76" s="301"/>
      <c r="AX76" s="301"/>
      <c r="AY76" s="301"/>
      <c r="AZ76" s="302"/>
      <c r="BA76" s="109"/>
      <c r="BB76" s="109"/>
      <c r="BD76" s="235">
        <f t="shared" si="1"/>
        <v>30</v>
      </c>
    </row>
    <row r="77" spans="1:257" s="51" customFormat="1" ht="27" customHeight="1">
      <c r="A77" s="121"/>
      <c r="D77" s="281"/>
      <c r="E77" s="282"/>
      <c r="F77" s="273"/>
      <c r="G77" s="274"/>
      <c r="H77" s="274"/>
      <c r="I77" s="274"/>
      <c r="J77" s="274"/>
      <c r="K77" s="274"/>
      <c r="L77" s="274"/>
      <c r="M77" s="274"/>
      <c r="N77" s="274"/>
      <c r="O77" s="274"/>
      <c r="P77" s="274"/>
      <c r="Q77" s="274"/>
      <c r="R77" s="274"/>
      <c r="S77" s="274"/>
      <c r="T77" s="275"/>
      <c r="U77" s="273"/>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5"/>
      <c r="AS77" s="297"/>
      <c r="AT77" s="298"/>
      <c r="AU77" s="298"/>
      <c r="AV77" s="298"/>
      <c r="AW77" s="298"/>
      <c r="AX77" s="298"/>
      <c r="AY77" s="298"/>
      <c r="AZ77" s="299"/>
      <c r="BA77" s="109"/>
      <c r="BB77" s="109"/>
      <c r="BC77" s="121"/>
      <c r="BD77" s="235">
        <f t="shared" si="1"/>
        <v>27</v>
      </c>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c r="EW77" s="121"/>
      <c r="EX77" s="121"/>
      <c r="EY77" s="121"/>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c r="HR77" s="121"/>
      <c r="HS77" s="121"/>
      <c r="HT77" s="121"/>
      <c r="HU77" s="121"/>
      <c r="HV77" s="121"/>
      <c r="HW77" s="121"/>
      <c r="HX77" s="121"/>
      <c r="HY77" s="121"/>
      <c r="HZ77" s="121"/>
      <c r="IA77" s="121"/>
      <c r="IB77" s="121"/>
      <c r="IC77" s="121"/>
      <c r="ID77" s="121"/>
      <c r="IE77" s="121"/>
      <c r="IF77" s="121"/>
      <c r="IG77" s="121"/>
      <c r="IH77" s="121"/>
      <c r="II77" s="121"/>
      <c r="IJ77" s="121"/>
      <c r="IK77" s="121"/>
      <c r="IL77" s="121"/>
      <c r="IM77" s="121"/>
      <c r="IN77" s="121"/>
      <c r="IO77" s="121"/>
      <c r="IP77" s="121"/>
      <c r="IQ77" s="121"/>
      <c r="IR77" s="121"/>
      <c r="IS77" s="121"/>
      <c r="IT77" s="121"/>
      <c r="IU77" s="121"/>
      <c r="IV77" s="121"/>
      <c r="IW77" s="121"/>
    </row>
    <row r="78" spans="1:257" s="121" customFormat="1" ht="15" customHeight="1">
      <c r="A78" s="51"/>
      <c r="B78" s="51"/>
      <c r="C78" s="51"/>
      <c r="D78" s="279">
        <v>14</v>
      </c>
      <c r="E78" s="280"/>
      <c r="F78" s="276" t="s">
        <v>85</v>
      </c>
      <c r="G78" s="277"/>
      <c r="H78" s="277"/>
      <c r="I78" s="277"/>
      <c r="J78" s="277"/>
      <c r="K78" s="277"/>
      <c r="L78" s="277"/>
      <c r="M78" s="277"/>
      <c r="N78" s="277"/>
      <c r="O78" s="277"/>
      <c r="P78" s="277"/>
      <c r="Q78" s="277"/>
      <c r="R78" s="277"/>
      <c r="S78" s="277"/>
      <c r="T78" s="278"/>
      <c r="U78" s="276" t="s">
        <v>166</v>
      </c>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8"/>
      <c r="AS78" s="300" t="s">
        <v>83</v>
      </c>
      <c r="AT78" s="301"/>
      <c r="AU78" s="301"/>
      <c r="AV78" s="301"/>
      <c r="AW78" s="301"/>
      <c r="AX78" s="301"/>
      <c r="AY78" s="301"/>
      <c r="AZ78" s="302"/>
      <c r="BA78" s="52"/>
      <c r="BB78" s="52"/>
      <c r="BC78" s="51"/>
      <c r="BD78" s="235">
        <f t="shared" si="1"/>
        <v>15</v>
      </c>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c r="IL78" s="51"/>
      <c r="IM78" s="51"/>
      <c r="IN78" s="51"/>
      <c r="IO78" s="51"/>
      <c r="IP78" s="51"/>
      <c r="IQ78" s="51"/>
      <c r="IR78" s="51"/>
      <c r="IS78" s="51"/>
      <c r="IT78" s="51"/>
      <c r="IU78" s="51"/>
      <c r="IV78" s="51"/>
      <c r="IW78" s="51"/>
    </row>
    <row r="79" spans="1:257" s="121" customFormat="1" ht="15" customHeight="1">
      <c r="A79" s="51"/>
      <c r="B79" s="51"/>
      <c r="C79" s="51"/>
      <c r="D79" s="281"/>
      <c r="E79" s="282"/>
      <c r="F79" s="273"/>
      <c r="G79" s="274"/>
      <c r="H79" s="274"/>
      <c r="I79" s="274"/>
      <c r="J79" s="274"/>
      <c r="K79" s="274"/>
      <c r="L79" s="274"/>
      <c r="M79" s="274"/>
      <c r="N79" s="274"/>
      <c r="O79" s="274"/>
      <c r="P79" s="274"/>
      <c r="Q79" s="274"/>
      <c r="R79" s="274"/>
      <c r="S79" s="274"/>
      <c r="T79" s="275"/>
      <c r="U79" s="273"/>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5"/>
      <c r="AS79" s="303"/>
      <c r="AT79" s="304"/>
      <c r="AU79" s="304"/>
      <c r="AV79" s="304"/>
      <c r="AW79" s="304"/>
      <c r="AX79" s="304"/>
      <c r="AY79" s="304"/>
      <c r="AZ79" s="305"/>
      <c r="BA79" s="52"/>
      <c r="BB79" s="52"/>
      <c r="BC79" s="51"/>
      <c r="BD79" s="235">
        <f t="shared" si="1"/>
        <v>15</v>
      </c>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1"/>
      <c r="GZ79" s="51"/>
      <c r="HA79" s="51"/>
      <c r="HB79" s="51"/>
      <c r="HC79" s="51"/>
      <c r="HD79" s="51"/>
      <c r="HE79" s="51"/>
      <c r="HF79" s="51"/>
      <c r="HG79" s="51"/>
      <c r="HH79" s="51"/>
      <c r="HI79" s="51"/>
      <c r="HJ79" s="51"/>
      <c r="HK79" s="51"/>
      <c r="HL79" s="51"/>
      <c r="HM79" s="51"/>
      <c r="HN79" s="51"/>
      <c r="HO79" s="51"/>
      <c r="HP79" s="51"/>
      <c r="HQ79" s="51"/>
      <c r="HR79" s="51"/>
      <c r="HS79" s="51"/>
      <c r="HT79" s="51"/>
      <c r="HU79" s="51"/>
      <c r="HV79" s="51"/>
      <c r="HW79" s="51"/>
      <c r="HX79" s="51"/>
      <c r="HY79" s="51"/>
      <c r="HZ79" s="51"/>
      <c r="IA79" s="51"/>
      <c r="IB79" s="51"/>
      <c r="IC79" s="51"/>
      <c r="ID79" s="51"/>
      <c r="IE79" s="51"/>
      <c r="IF79" s="51"/>
      <c r="IG79" s="51"/>
      <c r="IH79" s="51"/>
      <c r="II79" s="51"/>
      <c r="IJ79" s="51"/>
      <c r="IK79" s="51"/>
      <c r="IL79" s="51"/>
      <c r="IM79" s="51"/>
      <c r="IN79" s="51"/>
      <c r="IO79" s="51"/>
      <c r="IP79" s="51"/>
      <c r="IQ79" s="51"/>
      <c r="IR79" s="51"/>
      <c r="IS79" s="51"/>
      <c r="IT79" s="51"/>
      <c r="IU79" s="51"/>
      <c r="IV79" s="51"/>
      <c r="IW79" s="51"/>
    </row>
    <row r="80" spans="1:257" s="51" customFormat="1" ht="30" customHeight="1">
      <c r="D80" s="279" t="s">
        <v>188</v>
      </c>
      <c r="E80" s="280"/>
      <c r="F80" s="276" t="s">
        <v>189</v>
      </c>
      <c r="G80" s="277"/>
      <c r="H80" s="277"/>
      <c r="I80" s="277"/>
      <c r="J80" s="277"/>
      <c r="K80" s="277"/>
      <c r="L80" s="277"/>
      <c r="M80" s="277"/>
      <c r="N80" s="277"/>
      <c r="O80" s="277"/>
      <c r="P80" s="277"/>
      <c r="Q80" s="277"/>
      <c r="R80" s="277"/>
      <c r="S80" s="277"/>
      <c r="T80" s="278"/>
      <c r="U80" s="276" t="s">
        <v>202</v>
      </c>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8"/>
      <c r="AS80" s="300" t="s">
        <v>83</v>
      </c>
      <c r="AT80" s="301"/>
      <c r="AU80" s="301"/>
      <c r="AV80" s="301"/>
      <c r="AW80" s="301"/>
      <c r="AX80" s="301"/>
      <c r="AY80" s="301"/>
      <c r="AZ80" s="302"/>
      <c r="BA80" s="52"/>
      <c r="BB80" s="52"/>
      <c r="BD80" s="235">
        <f t="shared" si="1"/>
        <v>30</v>
      </c>
    </row>
    <row r="81" spans="2:56" s="51" customFormat="1" ht="27" customHeight="1">
      <c r="D81" s="281"/>
      <c r="E81" s="282"/>
      <c r="F81" s="273"/>
      <c r="G81" s="274"/>
      <c r="H81" s="274"/>
      <c r="I81" s="274"/>
      <c r="J81" s="274"/>
      <c r="K81" s="274"/>
      <c r="L81" s="274"/>
      <c r="M81" s="274"/>
      <c r="N81" s="274"/>
      <c r="O81" s="274"/>
      <c r="P81" s="274"/>
      <c r="Q81" s="274"/>
      <c r="R81" s="274"/>
      <c r="S81" s="274"/>
      <c r="T81" s="275"/>
      <c r="U81" s="273"/>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5"/>
      <c r="AS81" s="297"/>
      <c r="AT81" s="298"/>
      <c r="AU81" s="298"/>
      <c r="AV81" s="298"/>
      <c r="AW81" s="298"/>
      <c r="AX81" s="298"/>
      <c r="AY81" s="298"/>
      <c r="AZ81" s="299"/>
      <c r="BA81" s="52"/>
      <c r="BB81" s="52"/>
      <c r="BD81" s="235">
        <f t="shared" si="1"/>
        <v>27</v>
      </c>
    </row>
    <row r="82" spans="2:56" s="51" customFormat="1" ht="15" customHeight="1">
      <c r="D82" s="279" t="s">
        <v>31</v>
      </c>
      <c r="E82" s="280"/>
      <c r="F82" s="276" t="s">
        <v>190</v>
      </c>
      <c r="G82" s="277"/>
      <c r="H82" s="277"/>
      <c r="I82" s="277"/>
      <c r="J82" s="277"/>
      <c r="K82" s="277"/>
      <c r="L82" s="277"/>
      <c r="M82" s="277"/>
      <c r="N82" s="277"/>
      <c r="O82" s="277"/>
      <c r="P82" s="277"/>
      <c r="Q82" s="277"/>
      <c r="R82" s="277"/>
      <c r="S82" s="277"/>
      <c r="T82" s="278"/>
      <c r="U82" s="276" t="s">
        <v>1</v>
      </c>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8"/>
      <c r="AS82" s="300" t="s">
        <v>83</v>
      </c>
      <c r="AT82" s="301"/>
      <c r="AU82" s="301"/>
      <c r="AV82" s="301"/>
      <c r="AW82" s="301"/>
      <c r="AX82" s="301"/>
      <c r="AY82" s="301"/>
      <c r="AZ82" s="302"/>
      <c r="BA82" s="52"/>
      <c r="BB82" s="52"/>
      <c r="BD82" s="235">
        <f t="shared" si="1"/>
        <v>15</v>
      </c>
    </row>
    <row r="83" spans="2:56" s="51" customFormat="1" ht="15" customHeight="1">
      <c r="D83" s="281"/>
      <c r="E83" s="282"/>
      <c r="F83" s="273"/>
      <c r="G83" s="274"/>
      <c r="H83" s="274"/>
      <c r="I83" s="274"/>
      <c r="J83" s="274"/>
      <c r="K83" s="274"/>
      <c r="L83" s="274"/>
      <c r="M83" s="274"/>
      <c r="N83" s="274"/>
      <c r="O83" s="274"/>
      <c r="P83" s="274"/>
      <c r="Q83" s="274"/>
      <c r="R83" s="274"/>
      <c r="S83" s="274"/>
      <c r="T83" s="275"/>
      <c r="U83" s="273"/>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5"/>
      <c r="AS83" s="303"/>
      <c r="AT83" s="304"/>
      <c r="AU83" s="304"/>
      <c r="AV83" s="304"/>
      <c r="AW83" s="304"/>
      <c r="AX83" s="304"/>
      <c r="AY83" s="304"/>
      <c r="AZ83" s="305"/>
      <c r="BA83" s="52"/>
      <c r="BB83" s="52"/>
      <c r="BD83" s="235">
        <f t="shared" si="1"/>
        <v>15</v>
      </c>
    </row>
    <row r="84" spans="2:56" s="51" customFormat="1" ht="15" customHeight="1">
      <c r="D84" s="279">
        <v>17</v>
      </c>
      <c r="E84" s="280"/>
      <c r="F84" s="276" t="s">
        <v>445</v>
      </c>
      <c r="G84" s="277"/>
      <c r="H84" s="277"/>
      <c r="I84" s="277"/>
      <c r="J84" s="277"/>
      <c r="K84" s="277"/>
      <c r="L84" s="277"/>
      <c r="M84" s="277"/>
      <c r="N84" s="277"/>
      <c r="O84" s="277"/>
      <c r="P84" s="277"/>
      <c r="Q84" s="277"/>
      <c r="R84" s="277"/>
      <c r="S84" s="277"/>
      <c r="T84" s="278"/>
      <c r="U84" s="276" t="s">
        <v>1</v>
      </c>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8"/>
      <c r="AS84" s="297" t="s">
        <v>83</v>
      </c>
      <c r="AT84" s="298"/>
      <c r="AU84" s="298"/>
      <c r="AV84" s="298"/>
      <c r="AW84" s="298"/>
      <c r="AX84" s="298"/>
      <c r="AY84" s="298"/>
      <c r="AZ84" s="299"/>
      <c r="BA84" s="52"/>
      <c r="BB84" s="52"/>
      <c r="BD84" s="235">
        <f t="shared" si="1"/>
        <v>15</v>
      </c>
    </row>
    <row r="85" spans="2:56" s="51" customFormat="1" ht="15" customHeight="1">
      <c r="D85" s="281"/>
      <c r="E85" s="282"/>
      <c r="F85" s="273"/>
      <c r="G85" s="274"/>
      <c r="H85" s="274"/>
      <c r="I85" s="274"/>
      <c r="J85" s="274"/>
      <c r="K85" s="274"/>
      <c r="L85" s="274"/>
      <c r="M85" s="274"/>
      <c r="N85" s="274"/>
      <c r="O85" s="274"/>
      <c r="P85" s="274"/>
      <c r="Q85" s="274"/>
      <c r="R85" s="274"/>
      <c r="S85" s="274"/>
      <c r="T85" s="275"/>
      <c r="U85" s="273"/>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5"/>
      <c r="AS85" s="303"/>
      <c r="AT85" s="304"/>
      <c r="AU85" s="304"/>
      <c r="AV85" s="304"/>
      <c r="AW85" s="304"/>
      <c r="AX85" s="304"/>
      <c r="AY85" s="304"/>
      <c r="AZ85" s="305"/>
      <c r="BA85" s="52"/>
      <c r="BB85" s="52"/>
      <c r="BD85" s="235">
        <f t="shared" si="1"/>
        <v>15</v>
      </c>
    </row>
    <row r="86" spans="2:56" s="51" customFormat="1" ht="15" customHeight="1">
      <c r="D86" s="279" t="s">
        <v>191</v>
      </c>
      <c r="E86" s="280"/>
      <c r="F86" s="276" t="s">
        <v>446</v>
      </c>
      <c r="G86" s="277"/>
      <c r="H86" s="277"/>
      <c r="I86" s="277"/>
      <c r="J86" s="277"/>
      <c r="K86" s="277"/>
      <c r="L86" s="277"/>
      <c r="M86" s="277"/>
      <c r="N86" s="277"/>
      <c r="O86" s="277"/>
      <c r="P86" s="277"/>
      <c r="Q86" s="277"/>
      <c r="R86" s="277"/>
      <c r="S86" s="277"/>
      <c r="T86" s="278"/>
      <c r="U86" s="276" t="s">
        <v>1</v>
      </c>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8"/>
      <c r="AS86" s="297" t="s">
        <v>83</v>
      </c>
      <c r="AT86" s="298"/>
      <c r="AU86" s="298"/>
      <c r="AV86" s="298"/>
      <c r="AW86" s="298"/>
      <c r="AX86" s="298"/>
      <c r="AY86" s="298"/>
      <c r="AZ86" s="299"/>
      <c r="BA86" s="52"/>
      <c r="BB86" s="52"/>
      <c r="BD86" s="235">
        <f t="shared" si="1"/>
        <v>15</v>
      </c>
    </row>
    <row r="87" spans="2:56" s="51" customFormat="1" ht="15" customHeight="1">
      <c r="D87" s="281"/>
      <c r="E87" s="282"/>
      <c r="F87" s="273"/>
      <c r="G87" s="274"/>
      <c r="H87" s="274"/>
      <c r="I87" s="274"/>
      <c r="J87" s="274"/>
      <c r="K87" s="274"/>
      <c r="L87" s="274"/>
      <c r="M87" s="274"/>
      <c r="N87" s="274"/>
      <c r="O87" s="274"/>
      <c r="P87" s="274"/>
      <c r="Q87" s="274"/>
      <c r="R87" s="274"/>
      <c r="S87" s="274"/>
      <c r="T87" s="275"/>
      <c r="U87" s="273"/>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5"/>
      <c r="AS87" s="303"/>
      <c r="AT87" s="304"/>
      <c r="AU87" s="304"/>
      <c r="AV87" s="304"/>
      <c r="AW87" s="304"/>
      <c r="AX87" s="304"/>
      <c r="AY87" s="304"/>
      <c r="AZ87" s="305"/>
      <c r="BA87" s="52"/>
      <c r="BB87" s="52"/>
      <c r="BD87" s="235">
        <f t="shared" si="1"/>
        <v>15</v>
      </c>
    </row>
    <row r="88" spans="2:56" s="51" customFormat="1" ht="15" customHeight="1">
      <c r="D88" s="279" t="s">
        <v>192</v>
      </c>
      <c r="E88" s="280"/>
      <c r="F88" s="276" t="s">
        <v>447</v>
      </c>
      <c r="G88" s="277"/>
      <c r="H88" s="277"/>
      <c r="I88" s="277"/>
      <c r="J88" s="277"/>
      <c r="K88" s="277"/>
      <c r="L88" s="277"/>
      <c r="M88" s="277"/>
      <c r="N88" s="277"/>
      <c r="O88" s="277"/>
      <c r="P88" s="277"/>
      <c r="Q88" s="277"/>
      <c r="R88" s="277"/>
      <c r="S88" s="277"/>
      <c r="T88" s="278"/>
      <c r="U88" s="276" t="s">
        <v>1</v>
      </c>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8"/>
      <c r="AS88" s="297" t="s">
        <v>83</v>
      </c>
      <c r="AT88" s="298"/>
      <c r="AU88" s="298"/>
      <c r="AV88" s="298"/>
      <c r="AW88" s="298"/>
      <c r="AX88" s="298"/>
      <c r="AY88" s="298"/>
      <c r="AZ88" s="299"/>
      <c r="BA88" s="52"/>
      <c r="BB88" s="52"/>
      <c r="BD88" s="235">
        <f t="shared" si="1"/>
        <v>15</v>
      </c>
    </row>
    <row r="89" spans="2:56" s="51" customFormat="1" ht="15" customHeight="1">
      <c r="D89" s="281"/>
      <c r="E89" s="282"/>
      <c r="F89" s="273"/>
      <c r="G89" s="274"/>
      <c r="H89" s="274"/>
      <c r="I89" s="274"/>
      <c r="J89" s="274"/>
      <c r="K89" s="274"/>
      <c r="L89" s="274"/>
      <c r="M89" s="274"/>
      <c r="N89" s="274"/>
      <c r="O89" s="274"/>
      <c r="P89" s="274"/>
      <c r="Q89" s="274"/>
      <c r="R89" s="274"/>
      <c r="S89" s="274"/>
      <c r="T89" s="275"/>
      <c r="U89" s="273"/>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5"/>
      <c r="AS89" s="303"/>
      <c r="AT89" s="304"/>
      <c r="AU89" s="304"/>
      <c r="AV89" s="304"/>
      <c r="AW89" s="304"/>
      <c r="AX89" s="304"/>
      <c r="AY89" s="304"/>
      <c r="AZ89" s="305"/>
      <c r="BA89" s="52"/>
      <c r="BB89" s="52"/>
      <c r="BD89" s="235">
        <f t="shared" si="1"/>
        <v>15</v>
      </c>
    </row>
    <row r="90" spans="2:56" s="51" customFormat="1" ht="15" customHeight="1">
      <c r="D90" s="279" t="s">
        <v>193</v>
      </c>
      <c r="E90" s="280"/>
      <c r="F90" s="276" t="s">
        <v>194</v>
      </c>
      <c r="G90" s="277"/>
      <c r="H90" s="277"/>
      <c r="I90" s="277"/>
      <c r="J90" s="277"/>
      <c r="K90" s="277"/>
      <c r="L90" s="277"/>
      <c r="M90" s="277"/>
      <c r="N90" s="277"/>
      <c r="O90" s="277"/>
      <c r="P90" s="277"/>
      <c r="Q90" s="277"/>
      <c r="R90" s="277"/>
      <c r="S90" s="277"/>
      <c r="T90" s="278"/>
      <c r="U90" s="276" t="s">
        <v>195</v>
      </c>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8"/>
      <c r="AS90" s="297" t="s">
        <v>83</v>
      </c>
      <c r="AT90" s="298"/>
      <c r="AU90" s="298"/>
      <c r="AV90" s="298"/>
      <c r="AW90" s="298"/>
      <c r="AX90" s="298"/>
      <c r="AY90" s="298"/>
      <c r="AZ90" s="299"/>
      <c r="BA90" s="52"/>
      <c r="BB90" s="52"/>
      <c r="BD90" s="235">
        <f t="shared" si="1"/>
        <v>15</v>
      </c>
    </row>
    <row r="91" spans="2:56" s="51" customFormat="1" ht="15" customHeight="1">
      <c r="D91" s="281"/>
      <c r="E91" s="282"/>
      <c r="F91" s="273"/>
      <c r="G91" s="274"/>
      <c r="H91" s="274"/>
      <c r="I91" s="274"/>
      <c r="J91" s="274"/>
      <c r="K91" s="274"/>
      <c r="L91" s="274"/>
      <c r="M91" s="274"/>
      <c r="N91" s="274"/>
      <c r="O91" s="274"/>
      <c r="P91" s="274"/>
      <c r="Q91" s="274"/>
      <c r="R91" s="274"/>
      <c r="S91" s="274"/>
      <c r="T91" s="275"/>
      <c r="U91" s="273"/>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5"/>
      <c r="AS91" s="303"/>
      <c r="AT91" s="304"/>
      <c r="AU91" s="304"/>
      <c r="AV91" s="304"/>
      <c r="AW91" s="304"/>
      <c r="AX91" s="304"/>
      <c r="AY91" s="304"/>
      <c r="AZ91" s="305"/>
      <c r="BA91" s="52"/>
      <c r="BB91" s="52"/>
      <c r="BD91" s="235">
        <f t="shared" si="1"/>
        <v>15</v>
      </c>
    </row>
    <row r="92" spans="2:56" s="51" customFormat="1" ht="30" customHeight="1">
      <c r="D92" s="279" t="s">
        <v>196</v>
      </c>
      <c r="E92" s="280"/>
      <c r="F92" s="276" t="s">
        <v>197</v>
      </c>
      <c r="G92" s="277"/>
      <c r="H92" s="277"/>
      <c r="I92" s="277"/>
      <c r="J92" s="277"/>
      <c r="K92" s="277"/>
      <c r="L92" s="277"/>
      <c r="M92" s="277"/>
      <c r="N92" s="277"/>
      <c r="O92" s="277"/>
      <c r="P92" s="277"/>
      <c r="Q92" s="277"/>
      <c r="R92" s="277"/>
      <c r="S92" s="277"/>
      <c r="T92" s="278"/>
      <c r="U92" s="276" t="s">
        <v>157</v>
      </c>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8"/>
      <c r="AS92" s="300" t="s">
        <v>83</v>
      </c>
      <c r="AT92" s="301"/>
      <c r="AU92" s="301"/>
      <c r="AV92" s="301"/>
      <c r="AW92" s="301"/>
      <c r="AX92" s="301"/>
      <c r="AY92" s="301"/>
      <c r="AZ92" s="302"/>
      <c r="BA92" s="52"/>
      <c r="BB92" s="52"/>
      <c r="BD92" s="235">
        <f t="shared" si="1"/>
        <v>30</v>
      </c>
    </row>
    <row r="93" spans="2:56" s="51" customFormat="1" ht="27" customHeight="1">
      <c r="B93" s="121"/>
      <c r="C93" s="121"/>
      <c r="D93" s="281"/>
      <c r="E93" s="282"/>
      <c r="F93" s="273"/>
      <c r="G93" s="274"/>
      <c r="H93" s="274"/>
      <c r="I93" s="274"/>
      <c r="J93" s="274"/>
      <c r="K93" s="274"/>
      <c r="L93" s="274"/>
      <c r="M93" s="274"/>
      <c r="N93" s="274"/>
      <c r="O93" s="274"/>
      <c r="P93" s="274"/>
      <c r="Q93" s="274"/>
      <c r="R93" s="274"/>
      <c r="S93" s="274"/>
      <c r="T93" s="275"/>
      <c r="U93" s="273"/>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5"/>
      <c r="AS93" s="303"/>
      <c r="AT93" s="304"/>
      <c r="AU93" s="304"/>
      <c r="AV93" s="304"/>
      <c r="AW93" s="304"/>
      <c r="AX93" s="304"/>
      <c r="AY93" s="304"/>
      <c r="AZ93" s="305"/>
      <c r="BA93" s="52"/>
      <c r="BB93" s="52"/>
      <c r="BD93" s="235">
        <f t="shared" si="1"/>
        <v>27</v>
      </c>
    </row>
    <row r="94" spans="2:56" s="199" customFormat="1" ht="15" customHeight="1">
      <c r="B94" s="121"/>
      <c r="C94" s="121"/>
      <c r="D94" s="330" t="s">
        <v>448</v>
      </c>
      <c r="E94" s="331"/>
      <c r="F94" s="276" t="s">
        <v>449</v>
      </c>
      <c r="G94" s="277"/>
      <c r="H94" s="277"/>
      <c r="I94" s="277"/>
      <c r="J94" s="277"/>
      <c r="K94" s="277"/>
      <c r="L94" s="277"/>
      <c r="M94" s="277"/>
      <c r="N94" s="277"/>
      <c r="O94" s="277"/>
      <c r="P94" s="277"/>
      <c r="Q94" s="277"/>
      <c r="R94" s="277"/>
      <c r="S94" s="277"/>
      <c r="T94" s="278"/>
      <c r="U94" s="276" t="s">
        <v>450</v>
      </c>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8"/>
      <c r="AS94" s="297" t="s">
        <v>83</v>
      </c>
      <c r="AT94" s="298"/>
      <c r="AU94" s="298"/>
      <c r="AV94" s="298"/>
      <c r="AW94" s="298"/>
      <c r="AX94" s="298"/>
      <c r="AY94" s="298"/>
      <c r="AZ94" s="299"/>
      <c r="BA94" s="52"/>
      <c r="BB94" s="52"/>
      <c r="BD94" s="235">
        <f t="shared" si="1"/>
        <v>15</v>
      </c>
    </row>
    <row r="95" spans="2:56" s="199" customFormat="1" ht="15" customHeight="1">
      <c r="B95" s="121"/>
      <c r="C95" s="121"/>
      <c r="D95" s="332"/>
      <c r="E95" s="333"/>
      <c r="F95" s="273"/>
      <c r="G95" s="274"/>
      <c r="H95" s="274"/>
      <c r="I95" s="274"/>
      <c r="J95" s="274"/>
      <c r="K95" s="274"/>
      <c r="L95" s="274"/>
      <c r="M95" s="274"/>
      <c r="N95" s="274"/>
      <c r="O95" s="274"/>
      <c r="P95" s="274"/>
      <c r="Q95" s="274"/>
      <c r="R95" s="274"/>
      <c r="S95" s="274"/>
      <c r="T95" s="275"/>
      <c r="U95" s="273"/>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5"/>
      <c r="AS95" s="303"/>
      <c r="AT95" s="304"/>
      <c r="AU95" s="304"/>
      <c r="AV95" s="304"/>
      <c r="AW95" s="304"/>
      <c r="AX95" s="304"/>
      <c r="AY95" s="304"/>
      <c r="AZ95" s="305"/>
      <c r="BA95" s="52"/>
      <c r="BB95" s="52"/>
      <c r="BD95" s="235">
        <f t="shared" si="1"/>
        <v>15</v>
      </c>
    </row>
    <row r="96" spans="2:56" s="121" customFormat="1" ht="15" customHeight="1">
      <c r="D96" s="336" t="s">
        <v>203</v>
      </c>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6"/>
      <c r="AK96" s="336"/>
      <c r="AL96" s="336"/>
      <c r="AM96" s="336"/>
      <c r="AN96" s="336"/>
      <c r="AO96" s="336"/>
      <c r="AP96" s="336"/>
      <c r="AQ96" s="336"/>
      <c r="AR96" s="336"/>
      <c r="AS96" s="336"/>
      <c r="AT96" s="336"/>
      <c r="AU96" s="336"/>
      <c r="AV96" s="336"/>
      <c r="AW96" s="336"/>
      <c r="AX96" s="336"/>
      <c r="AY96" s="336"/>
      <c r="AZ96" s="336"/>
      <c r="BA96" s="109"/>
      <c r="BB96" s="109"/>
      <c r="BD96" s="235">
        <f t="shared" si="1"/>
        <v>15</v>
      </c>
    </row>
    <row r="97" spans="1:257" s="121" customFormat="1" ht="8.1" customHeight="1">
      <c r="D97" s="334" t="s">
        <v>204</v>
      </c>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34"/>
      <c r="AY97" s="334"/>
      <c r="AZ97" s="334"/>
      <c r="BA97" s="109"/>
      <c r="BB97" s="109"/>
      <c r="BD97" s="235">
        <f t="shared" si="1"/>
        <v>8</v>
      </c>
    </row>
    <row r="98" spans="1:257" s="121" customFormat="1" ht="8.1" customHeight="1">
      <c r="B98" s="51"/>
      <c r="C98" s="51"/>
      <c r="D98" s="334"/>
      <c r="E98" s="334"/>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4"/>
      <c r="AY98" s="334"/>
      <c r="AZ98" s="334"/>
      <c r="BA98" s="109"/>
      <c r="BB98" s="109"/>
      <c r="BD98" s="235">
        <f t="shared" si="1"/>
        <v>8</v>
      </c>
    </row>
    <row r="99" spans="1:257" s="51" customFormat="1" ht="8.1" customHeight="1">
      <c r="D99" s="335" t="s">
        <v>205</v>
      </c>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5"/>
      <c r="AX99" s="335"/>
      <c r="AY99" s="335"/>
      <c r="AZ99" s="335"/>
      <c r="BA99" s="52"/>
      <c r="BB99" s="52"/>
      <c r="BD99" s="235">
        <f t="shared" si="1"/>
        <v>8</v>
      </c>
    </row>
    <row r="100" spans="1:257" s="51" customFormat="1" ht="8.1" customHeight="1">
      <c r="B100" s="121"/>
      <c r="C100" s="121"/>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c r="AG100" s="335"/>
      <c r="AH100" s="335"/>
      <c r="AI100" s="335"/>
      <c r="AJ100" s="335"/>
      <c r="AK100" s="335"/>
      <c r="AL100" s="335"/>
      <c r="AM100" s="335"/>
      <c r="AN100" s="335"/>
      <c r="AO100" s="335"/>
      <c r="AP100" s="335"/>
      <c r="AQ100" s="335"/>
      <c r="AR100" s="335"/>
      <c r="AS100" s="335"/>
      <c r="AT100" s="335"/>
      <c r="AU100" s="335"/>
      <c r="AV100" s="335"/>
      <c r="AW100" s="335"/>
      <c r="AX100" s="335"/>
      <c r="AY100" s="335"/>
      <c r="AZ100" s="335"/>
      <c r="BA100" s="52"/>
      <c r="BB100" s="52"/>
      <c r="BD100" s="235">
        <f t="shared" si="1"/>
        <v>8</v>
      </c>
    </row>
    <row r="101" spans="1:257" s="51" customFormat="1" ht="8.1" customHeight="1">
      <c r="A101" s="121"/>
      <c r="B101" s="121"/>
      <c r="C101" s="121"/>
      <c r="D101" s="334" t="s">
        <v>518</v>
      </c>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109"/>
      <c r="BB101" s="109"/>
      <c r="BC101" s="121"/>
      <c r="BD101" s="235">
        <f t="shared" si="1"/>
        <v>8</v>
      </c>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c r="IU101" s="121"/>
      <c r="IV101" s="121"/>
      <c r="IW101" s="121"/>
    </row>
    <row r="102" spans="1:257" s="51" customFormat="1" ht="8.1" customHeight="1">
      <c r="A102" s="121"/>
      <c r="B102" s="121"/>
      <c r="C102" s="121"/>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c r="AW102" s="334"/>
      <c r="AX102" s="334"/>
      <c r="AY102" s="334"/>
      <c r="AZ102" s="334"/>
      <c r="BA102" s="109"/>
      <c r="BB102" s="109"/>
      <c r="BC102" s="121"/>
      <c r="BD102" s="235">
        <f t="shared" si="1"/>
        <v>8</v>
      </c>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121"/>
      <c r="GD102" s="121"/>
      <c r="GE102" s="121"/>
      <c r="GF102" s="121"/>
      <c r="GG102" s="121"/>
      <c r="GH102" s="121"/>
      <c r="GI102" s="121"/>
      <c r="GJ102" s="121"/>
      <c r="GK102" s="121"/>
      <c r="GL102" s="121"/>
      <c r="GM102" s="121"/>
      <c r="GN102" s="121"/>
      <c r="GO102" s="121"/>
      <c r="GP102" s="121"/>
      <c r="GQ102" s="121"/>
      <c r="GR102" s="121"/>
      <c r="GS102" s="121"/>
      <c r="GT102" s="121"/>
      <c r="GU102" s="121"/>
      <c r="GV102" s="121"/>
      <c r="GW102" s="121"/>
      <c r="GX102" s="121"/>
      <c r="GY102" s="121"/>
      <c r="GZ102" s="121"/>
      <c r="HA102" s="121"/>
      <c r="HB102" s="121"/>
      <c r="HC102" s="121"/>
      <c r="HD102" s="121"/>
      <c r="HE102" s="121"/>
      <c r="HF102" s="121"/>
      <c r="HG102" s="121"/>
      <c r="HH102" s="121"/>
      <c r="HI102" s="121"/>
      <c r="HJ102" s="121"/>
      <c r="HK102" s="121"/>
      <c r="HL102" s="121"/>
      <c r="HM102" s="121"/>
      <c r="HN102" s="121"/>
      <c r="HO102" s="121"/>
      <c r="HP102" s="121"/>
      <c r="HQ102" s="121"/>
      <c r="HR102" s="121"/>
      <c r="HS102" s="121"/>
      <c r="HT102" s="121"/>
      <c r="HU102" s="121"/>
      <c r="HV102" s="121"/>
      <c r="HW102" s="121"/>
      <c r="HX102" s="121"/>
      <c r="HY102" s="121"/>
      <c r="HZ102" s="121"/>
      <c r="IA102" s="121"/>
      <c r="IB102" s="121"/>
      <c r="IC102" s="121"/>
      <c r="ID102" s="121"/>
      <c r="IE102" s="121"/>
      <c r="IF102" s="121"/>
      <c r="IG102" s="121"/>
      <c r="IH102" s="121"/>
      <c r="II102" s="121"/>
      <c r="IJ102" s="121"/>
      <c r="IK102" s="121"/>
      <c r="IL102" s="121"/>
      <c r="IM102" s="121"/>
      <c r="IN102" s="121"/>
      <c r="IO102" s="121"/>
      <c r="IP102" s="121"/>
      <c r="IQ102" s="121"/>
      <c r="IR102" s="121"/>
      <c r="IS102" s="121"/>
      <c r="IT102" s="121"/>
      <c r="IU102" s="121"/>
      <c r="IV102" s="121"/>
      <c r="IW102" s="121"/>
    </row>
    <row r="103" spans="1:257" s="51" customFormat="1" ht="15" customHeight="1">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AF103" s="329"/>
      <c r="AG103" s="329"/>
      <c r="AH103" s="329"/>
      <c r="AI103" s="329"/>
      <c r="AJ103" s="329"/>
      <c r="AK103" s="329"/>
      <c r="AL103" s="329"/>
      <c r="AM103" s="329"/>
      <c r="AN103" s="329"/>
      <c r="AO103" s="329"/>
      <c r="AP103" s="329"/>
      <c r="AQ103" s="329"/>
      <c r="AR103" s="329"/>
      <c r="AS103" s="329"/>
      <c r="AT103" s="329"/>
      <c r="AU103" s="329"/>
      <c r="AV103" s="329"/>
      <c r="AW103" s="329"/>
      <c r="AX103" s="329"/>
      <c r="AY103" s="329"/>
      <c r="AZ103" s="121"/>
      <c r="BA103" s="109"/>
      <c r="BB103" s="109"/>
      <c r="BC103" s="121"/>
      <c r="BD103" s="235">
        <f t="shared" si="1"/>
        <v>15</v>
      </c>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1"/>
      <c r="GQ103" s="121"/>
      <c r="GR103" s="121"/>
      <c r="GS103" s="121"/>
      <c r="GT103" s="121"/>
      <c r="GU103" s="121"/>
      <c r="GV103" s="121"/>
      <c r="GW103" s="121"/>
      <c r="GX103" s="121"/>
      <c r="GY103" s="121"/>
      <c r="GZ103" s="121"/>
      <c r="HA103" s="121"/>
      <c r="HB103" s="121"/>
      <c r="HC103" s="121"/>
      <c r="HD103" s="121"/>
      <c r="HE103" s="121"/>
      <c r="HF103" s="121"/>
      <c r="HG103" s="121"/>
      <c r="HH103" s="121"/>
      <c r="HI103" s="121"/>
      <c r="HJ103" s="121"/>
      <c r="HK103" s="121"/>
      <c r="HL103" s="121"/>
      <c r="HM103" s="121"/>
      <c r="HN103" s="121"/>
      <c r="HO103" s="121"/>
      <c r="HP103" s="121"/>
      <c r="HQ103" s="121"/>
      <c r="HR103" s="121"/>
      <c r="HS103" s="121"/>
      <c r="HT103" s="121"/>
      <c r="HU103" s="121"/>
      <c r="HV103" s="121"/>
      <c r="HW103" s="121"/>
      <c r="HX103" s="121"/>
      <c r="HY103" s="121"/>
      <c r="HZ103" s="121"/>
      <c r="IA103" s="121"/>
      <c r="IB103" s="121"/>
      <c r="IC103" s="121"/>
      <c r="ID103" s="121"/>
      <c r="IE103" s="121"/>
      <c r="IF103" s="121"/>
      <c r="IG103" s="121"/>
      <c r="IH103" s="121"/>
      <c r="II103" s="121"/>
      <c r="IJ103" s="121"/>
      <c r="IK103" s="121"/>
      <c r="IL103" s="121"/>
      <c r="IM103" s="121"/>
      <c r="IN103" s="121"/>
      <c r="IO103" s="121"/>
      <c r="IP103" s="121"/>
      <c r="IQ103" s="121"/>
      <c r="IR103" s="121"/>
      <c r="IS103" s="121"/>
      <c r="IT103" s="121"/>
      <c r="IU103" s="121"/>
      <c r="IV103" s="121"/>
      <c r="IW103" s="121"/>
    </row>
    <row r="104" spans="1:257" s="51" customFormat="1" ht="15" customHeight="1">
      <c r="A104" s="121"/>
      <c r="B104" s="121"/>
      <c r="C104" s="121"/>
      <c r="D104" s="326" t="s">
        <v>516</v>
      </c>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c r="AS104" s="326"/>
      <c r="AT104" s="326"/>
      <c r="AU104" s="326"/>
      <c r="AV104" s="326"/>
      <c r="AW104" s="326"/>
      <c r="AX104" s="326"/>
      <c r="AY104" s="326"/>
      <c r="AZ104" s="326"/>
      <c r="BA104" s="109"/>
      <c r="BB104" s="109"/>
      <c r="BC104" s="121"/>
      <c r="BD104" s="235">
        <f t="shared" si="1"/>
        <v>15</v>
      </c>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1"/>
      <c r="ER104" s="121"/>
      <c r="ES104" s="121"/>
      <c r="ET104" s="121"/>
      <c r="EU104" s="121"/>
      <c r="EV104" s="121"/>
      <c r="EW104" s="121"/>
      <c r="EX104" s="121"/>
      <c r="EY104" s="121"/>
      <c r="EZ104" s="121"/>
      <c r="FA104" s="121"/>
      <c r="FB104" s="121"/>
      <c r="FC104" s="121"/>
      <c r="FD104" s="121"/>
      <c r="FE104" s="121"/>
      <c r="FF104" s="121"/>
      <c r="FG104" s="121"/>
      <c r="FH104" s="121"/>
      <c r="FI104" s="121"/>
      <c r="FJ104" s="121"/>
      <c r="FK104" s="121"/>
      <c r="FL104" s="121"/>
      <c r="FM104" s="121"/>
      <c r="FN104" s="121"/>
      <c r="FO104" s="121"/>
      <c r="FP104" s="121"/>
      <c r="FQ104" s="121"/>
      <c r="FR104" s="121"/>
      <c r="FS104" s="121"/>
      <c r="FT104" s="121"/>
      <c r="FU104" s="121"/>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1"/>
      <c r="GQ104" s="121"/>
      <c r="GR104" s="121"/>
      <c r="GS104" s="121"/>
      <c r="GT104" s="121"/>
      <c r="GU104" s="121"/>
      <c r="GV104" s="121"/>
      <c r="GW104" s="121"/>
      <c r="GX104" s="121"/>
      <c r="GY104" s="121"/>
      <c r="GZ104" s="121"/>
      <c r="HA104" s="121"/>
      <c r="HB104" s="121"/>
      <c r="HC104" s="121"/>
      <c r="HD104" s="121"/>
      <c r="HE104" s="121"/>
      <c r="HF104" s="121"/>
      <c r="HG104" s="121"/>
      <c r="HH104" s="121"/>
      <c r="HI104" s="121"/>
      <c r="HJ104" s="121"/>
      <c r="HK104" s="121"/>
      <c r="HL104" s="121"/>
      <c r="HM104" s="121"/>
      <c r="HN104" s="121"/>
      <c r="HO104" s="121"/>
      <c r="HP104" s="121"/>
      <c r="HQ104" s="121"/>
      <c r="HR104" s="121"/>
      <c r="HS104" s="121"/>
      <c r="HT104" s="121"/>
      <c r="HU104" s="121"/>
      <c r="HV104" s="121"/>
      <c r="HW104" s="121"/>
      <c r="HX104" s="121"/>
      <c r="HY104" s="121"/>
      <c r="HZ104" s="121"/>
      <c r="IA104" s="121"/>
      <c r="IB104" s="121"/>
      <c r="IC104" s="121"/>
      <c r="ID104" s="121"/>
      <c r="IE104" s="121"/>
      <c r="IF104" s="121"/>
      <c r="IG104" s="121"/>
      <c r="IH104" s="121"/>
      <c r="II104" s="121"/>
      <c r="IJ104" s="121"/>
      <c r="IK104" s="121"/>
      <c r="IL104" s="121"/>
      <c r="IM104" s="121"/>
      <c r="IN104" s="121"/>
      <c r="IO104" s="121"/>
      <c r="IP104" s="121"/>
      <c r="IQ104" s="121"/>
      <c r="IR104" s="121"/>
      <c r="IS104" s="121"/>
      <c r="IT104" s="121"/>
      <c r="IU104" s="121"/>
      <c r="IV104" s="121"/>
      <c r="IW104" s="121"/>
    </row>
    <row r="105" spans="1:257" s="51" customFormat="1" ht="15" customHeight="1">
      <c r="A105" s="121"/>
      <c r="B105" s="121"/>
      <c r="C105" s="121"/>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09"/>
      <c r="BB105" s="109"/>
      <c r="BC105" s="121"/>
      <c r="BD105" s="235">
        <f t="shared" si="1"/>
        <v>15</v>
      </c>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c r="EP105" s="121"/>
      <c r="EQ105" s="121"/>
      <c r="ER105" s="121"/>
      <c r="ES105" s="121"/>
      <c r="ET105" s="121"/>
      <c r="EU105" s="121"/>
      <c r="EV105" s="121"/>
      <c r="EW105" s="121"/>
      <c r="EX105" s="121"/>
      <c r="EY105" s="121"/>
      <c r="EZ105" s="121"/>
      <c r="FA105" s="121"/>
      <c r="FB105" s="121"/>
      <c r="FC105" s="121"/>
      <c r="FD105" s="121"/>
      <c r="FE105" s="121"/>
      <c r="FF105" s="121"/>
      <c r="FG105" s="121"/>
      <c r="FH105" s="121"/>
      <c r="FI105" s="121"/>
      <c r="FJ105" s="121"/>
      <c r="FK105" s="121"/>
      <c r="FL105" s="121"/>
      <c r="FM105" s="121"/>
      <c r="FN105" s="121"/>
      <c r="FO105" s="121"/>
      <c r="FP105" s="121"/>
      <c r="FQ105" s="121"/>
      <c r="FR105" s="121"/>
      <c r="FS105" s="121"/>
      <c r="FT105" s="121"/>
      <c r="FU105" s="121"/>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1"/>
      <c r="GQ105" s="121"/>
      <c r="GR105" s="121"/>
      <c r="GS105" s="121"/>
      <c r="GT105" s="121"/>
      <c r="GU105" s="121"/>
      <c r="GV105" s="121"/>
      <c r="GW105" s="121"/>
      <c r="GX105" s="121"/>
      <c r="GY105" s="121"/>
      <c r="GZ105" s="121"/>
      <c r="HA105" s="121"/>
      <c r="HB105" s="121"/>
      <c r="HC105" s="121"/>
      <c r="HD105" s="121"/>
      <c r="HE105" s="121"/>
      <c r="HF105" s="121"/>
      <c r="HG105" s="121"/>
      <c r="HH105" s="121"/>
      <c r="HI105" s="121"/>
      <c r="HJ105" s="121"/>
      <c r="HK105" s="121"/>
      <c r="HL105" s="121"/>
      <c r="HM105" s="121"/>
      <c r="HN105" s="121"/>
      <c r="HO105" s="121"/>
      <c r="HP105" s="121"/>
      <c r="HQ105" s="121"/>
      <c r="HR105" s="121"/>
      <c r="HS105" s="121"/>
      <c r="HT105" s="121"/>
      <c r="HU105" s="121"/>
      <c r="HV105" s="121"/>
      <c r="HW105" s="121"/>
      <c r="HX105" s="121"/>
      <c r="HY105" s="121"/>
      <c r="HZ105" s="121"/>
      <c r="IA105" s="121"/>
      <c r="IB105" s="121"/>
      <c r="IC105" s="121"/>
      <c r="ID105" s="121"/>
      <c r="IE105" s="121"/>
      <c r="IF105" s="121"/>
      <c r="IG105" s="121"/>
      <c r="IH105" s="121"/>
      <c r="II105" s="121"/>
      <c r="IJ105" s="121"/>
      <c r="IK105" s="121"/>
      <c r="IL105" s="121"/>
      <c r="IM105" s="121"/>
      <c r="IN105" s="121"/>
      <c r="IO105" s="121"/>
      <c r="IP105" s="121"/>
      <c r="IQ105" s="121"/>
      <c r="IR105" s="121"/>
      <c r="IS105" s="121"/>
      <c r="IT105" s="121"/>
      <c r="IU105" s="121"/>
      <c r="IV105" s="121"/>
      <c r="IW105" s="121"/>
    </row>
    <row r="106" spans="1:257" s="51" customFormat="1" ht="15" customHeight="1">
      <c r="A106" s="121"/>
      <c r="C106" s="112"/>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09"/>
      <c r="BB106" s="109"/>
      <c r="BC106" s="121"/>
      <c r="BD106" s="235">
        <f t="shared" si="1"/>
        <v>15</v>
      </c>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c r="EP106" s="121"/>
      <c r="EQ106" s="121"/>
      <c r="ER106" s="121"/>
      <c r="ES106" s="121"/>
      <c r="ET106" s="121"/>
      <c r="EU106" s="121"/>
      <c r="EV106" s="121"/>
      <c r="EW106" s="121"/>
      <c r="EX106" s="121"/>
      <c r="EY106" s="121"/>
      <c r="EZ106" s="121"/>
      <c r="FA106" s="121"/>
      <c r="FB106" s="121"/>
      <c r="FC106" s="121"/>
      <c r="FD106" s="121"/>
      <c r="FE106" s="121"/>
      <c r="FF106" s="121"/>
      <c r="FG106" s="121"/>
      <c r="FH106" s="121"/>
      <c r="FI106" s="121"/>
      <c r="FJ106" s="121"/>
      <c r="FK106" s="121"/>
      <c r="FL106" s="121"/>
      <c r="FM106" s="121"/>
      <c r="FN106" s="121"/>
      <c r="FO106" s="121"/>
      <c r="FP106" s="121"/>
      <c r="FQ106" s="121"/>
      <c r="FR106" s="121"/>
      <c r="FS106" s="121"/>
      <c r="FT106" s="121"/>
      <c r="FU106" s="121"/>
      <c r="FV106" s="121"/>
      <c r="FW106" s="121"/>
      <c r="FX106" s="121"/>
      <c r="FY106" s="121"/>
      <c r="FZ106" s="121"/>
      <c r="GA106" s="121"/>
      <c r="GB106" s="121"/>
      <c r="GC106" s="121"/>
      <c r="GD106" s="121"/>
      <c r="GE106" s="121"/>
      <c r="GF106" s="121"/>
      <c r="GG106" s="121"/>
      <c r="GH106" s="121"/>
      <c r="GI106" s="121"/>
      <c r="GJ106" s="121"/>
      <c r="GK106" s="121"/>
      <c r="GL106" s="121"/>
      <c r="GM106" s="121"/>
      <c r="GN106" s="121"/>
      <c r="GO106" s="121"/>
      <c r="GP106" s="121"/>
      <c r="GQ106" s="121"/>
      <c r="GR106" s="121"/>
      <c r="GS106" s="121"/>
      <c r="GT106" s="121"/>
      <c r="GU106" s="121"/>
      <c r="GV106" s="121"/>
      <c r="GW106" s="121"/>
      <c r="GX106" s="121"/>
      <c r="GY106" s="121"/>
      <c r="GZ106" s="121"/>
      <c r="HA106" s="121"/>
      <c r="HB106" s="121"/>
      <c r="HC106" s="121"/>
      <c r="HD106" s="121"/>
      <c r="HE106" s="121"/>
      <c r="HF106" s="121"/>
      <c r="HG106" s="121"/>
      <c r="HH106" s="121"/>
      <c r="HI106" s="121"/>
      <c r="HJ106" s="121"/>
      <c r="HK106" s="121"/>
      <c r="HL106" s="121"/>
      <c r="HM106" s="121"/>
      <c r="HN106" s="121"/>
      <c r="HO106" s="121"/>
      <c r="HP106" s="121"/>
      <c r="HQ106" s="121"/>
      <c r="HR106" s="121"/>
      <c r="HS106" s="121"/>
      <c r="HT106" s="121"/>
      <c r="HU106" s="121"/>
      <c r="HV106" s="121"/>
      <c r="HW106" s="121"/>
      <c r="HX106" s="121"/>
      <c r="HY106" s="121"/>
      <c r="HZ106" s="121"/>
      <c r="IA106" s="121"/>
      <c r="IB106" s="121"/>
      <c r="IC106" s="121"/>
      <c r="ID106" s="121"/>
      <c r="IE106" s="121"/>
      <c r="IF106" s="121"/>
      <c r="IG106" s="121"/>
      <c r="IH106" s="121"/>
      <c r="II106" s="121"/>
      <c r="IJ106" s="121"/>
      <c r="IK106" s="121"/>
      <c r="IL106" s="121"/>
      <c r="IM106" s="121"/>
      <c r="IN106" s="121"/>
      <c r="IO106" s="121"/>
      <c r="IP106" s="121"/>
      <c r="IQ106" s="121"/>
      <c r="IR106" s="121"/>
      <c r="IS106" s="121"/>
      <c r="IT106" s="121"/>
      <c r="IU106" s="121"/>
      <c r="IV106" s="121"/>
      <c r="IW106" s="121"/>
    </row>
    <row r="107" spans="1:257" s="51" customFormat="1" ht="15" customHeight="1">
      <c r="C107" s="168" t="s">
        <v>206</v>
      </c>
      <c r="AY107" s="52"/>
      <c r="AZ107" s="52"/>
      <c r="BD107" s="235">
        <f t="shared" si="1"/>
        <v>15</v>
      </c>
    </row>
    <row r="108" spans="1:257" s="51" customFormat="1" ht="15" customHeight="1">
      <c r="D108" s="328" t="s">
        <v>125</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28"/>
      <c r="AY108" s="328"/>
      <c r="AZ108" s="328"/>
      <c r="BA108" s="52"/>
      <c r="BB108" s="52"/>
      <c r="BD108" s="235">
        <f t="shared" si="1"/>
        <v>15</v>
      </c>
    </row>
    <row r="109" spans="1:257" s="51" customFormat="1" ht="18" customHeight="1" thickBot="1">
      <c r="D109" s="291" t="s">
        <v>151</v>
      </c>
      <c r="E109" s="293"/>
      <c r="F109" s="291" t="s">
        <v>152</v>
      </c>
      <c r="G109" s="292"/>
      <c r="H109" s="292"/>
      <c r="I109" s="292"/>
      <c r="J109" s="292"/>
      <c r="K109" s="292"/>
      <c r="L109" s="292"/>
      <c r="M109" s="292"/>
      <c r="N109" s="292"/>
      <c r="O109" s="292"/>
      <c r="P109" s="292"/>
      <c r="Q109" s="292"/>
      <c r="R109" s="292"/>
      <c r="S109" s="292"/>
      <c r="T109" s="293"/>
      <c r="U109" s="291" t="s">
        <v>153</v>
      </c>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3"/>
      <c r="AS109" s="267" t="s">
        <v>130</v>
      </c>
      <c r="AT109" s="268"/>
      <c r="AU109" s="268"/>
      <c r="AV109" s="268"/>
      <c r="AW109" s="268"/>
      <c r="AX109" s="268"/>
      <c r="AY109" s="268"/>
      <c r="AZ109" s="269"/>
      <c r="BA109" s="52"/>
      <c r="BB109" s="52"/>
      <c r="BD109" s="235">
        <f t="shared" si="1"/>
        <v>18</v>
      </c>
    </row>
    <row r="110" spans="1:257" s="51" customFormat="1" ht="15" customHeight="1">
      <c r="D110" s="352">
        <v>1</v>
      </c>
      <c r="E110" s="353"/>
      <c r="F110" s="339" t="s">
        <v>207</v>
      </c>
      <c r="G110" s="340"/>
      <c r="H110" s="340"/>
      <c r="I110" s="340"/>
      <c r="J110" s="340"/>
      <c r="K110" s="340"/>
      <c r="L110" s="340"/>
      <c r="M110" s="340"/>
      <c r="N110" s="340"/>
      <c r="O110" s="340"/>
      <c r="P110" s="340"/>
      <c r="Q110" s="340"/>
      <c r="R110" s="340"/>
      <c r="S110" s="340"/>
      <c r="T110" s="341"/>
      <c r="U110" s="339" t="s">
        <v>208</v>
      </c>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1"/>
      <c r="AS110" s="294" t="s">
        <v>83</v>
      </c>
      <c r="AT110" s="295"/>
      <c r="AU110" s="295"/>
      <c r="AV110" s="295"/>
      <c r="AW110" s="295"/>
      <c r="AX110" s="295"/>
      <c r="AY110" s="295"/>
      <c r="AZ110" s="296"/>
      <c r="BA110" s="52"/>
      <c r="BB110" s="52"/>
      <c r="BD110" s="235">
        <f t="shared" si="1"/>
        <v>15</v>
      </c>
    </row>
    <row r="111" spans="1:257" s="51" customFormat="1" ht="13.5" customHeight="1">
      <c r="D111" s="354"/>
      <c r="E111" s="355"/>
      <c r="F111" s="342"/>
      <c r="G111" s="343"/>
      <c r="H111" s="343"/>
      <c r="I111" s="343"/>
      <c r="J111" s="343"/>
      <c r="K111" s="343"/>
      <c r="L111" s="343"/>
      <c r="M111" s="343"/>
      <c r="N111" s="343"/>
      <c r="O111" s="343"/>
      <c r="P111" s="343"/>
      <c r="Q111" s="343"/>
      <c r="R111" s="343"/>
      <c r="S111" s="343"/>
      <c r="T111" s="344"/>
      <c r="U111" s="342"/>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4"/>
      <c r="AS111" s="303"/>
      <c r="AT111" s="304"/>
      <c r="AU111" s="304"/>
      <c r="AV111" s="304"/>
      <c r="AW111" s="304"/>
      <c r="AX111" s="304"/>
      <c r="AY111" s="304"/>
      <c r="AZ111" s="305"/>
      <c r="BA111" s="52"/>
      <c r="BB111" s="52"/>
      <c r="BD111" s="235">
        <f t="shared" si="1"/>
        <v>13.5</v>
      </c>
    </row>
    <row r="112" spans="1:257" s="51" customFormat="1" ht="15" customHeight="1">
      <c r="D112" s="354"/>
      <c r="E112" s="355"/>
      <c r="F112" s="358" t="s">
        <v>209</v>
      </c>
      <c r="G112" s="359"/>
      <c r="H112" s="359"/>
      <c r="I112" s="359"/>
      <c r="J112" s="359"/>
      <c r="K112" s="359"/>
      <c r="L112" s="359"/>
      <c r="M112" s="359"/>
      <c r="N112" s="359"/>
      <c r="O112" s="359"/>
      <c r="P112" s="359"/>
      <c r="Q112" s="359"/>
      <c r="R112" s="359"/>
      <c r="S112" s="359"/>
      <c r="T112" s="360"/>
      <c r="U112" s="358" t="s">
        <v>210</v>
      </c>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60"/>
      <c r="AS112" s="314" t="s">
        <v>5</v>
      </c>
      <c r="AT112" s="315"/>
      <c r="AU112" s="315"/>
      <c r="AV112" s="315"/>
      <c r="AW112" s="315"/>
      <c r="AX112" s="315"/>
      <c r="AY112" s="315"/>
      <c r="AZ112" s="316"/>
      <c r="BA112" s="52"/>
      <c r="BB112" s="52"/>
      <c r="BD112" s="235">
        <f t="shared" si="1"/>
        <v>15</v>
      </c>
    </row>
    <row r="113" spans="1:257" s="51" customFormat="1" ht="13.5" customHeight="1">
      <c r="D113" s="354"/>
      <c r="E113" s="355"/>
      <c r="F113" s="361"/>
      <c r="G113" s="362"/>
      <c r="H113" s="362"/>
      <c r="I113" s="362"/>
      <c r="J113" s="362"/>
      <c r="K113" s="362"/>
      <c r="L113" s="362"/>
      <c r="M113" s="362"/>
      <c r="N113" s="362"/>
      <c r="O113" s="362"/>
      <c r="P113" s="362"/>
      <c r="Q113" s="362"/>
      <c r="R113" s="362"/>
      <c r="S113" s="362"/>
      <c r="T113" s="363"/>
      <c r="U113" s="342"/>
      <c r="V113" s="343"/>
      <c r="W113" s="343"/>
      <c r="X113" s="343"/>
      <c r="Y113" s="343"/>
      <c r="Z113" s="343"/>
      <c r="AA113" s="343"/>
      <c r="AB113" s="343"/>
      <c r="AC113" s="343"/>
      <c r="AD113" s="343"/>
      <c r="AE113" s="343"/>
      <c r="AF113" s="343"/>
      <c r="AG113" s="343"/>
      <c r="AH113" s="343"/>
      <c r="AI113" s="343"/>
      <c r="AJ113" s="343"/>
      <c r="AK113" s="343"/>
      <c r="AL113" s="343"/>
      <c r="AM113" s="343"/>
      <c r="AN113" s="343"/>
      <c r="AO113" s="343"/>
      <c r="AP113" s="343"/>
      <c r="AQ113" s="343"/>
      <c r="AR113" s="344"/>
      <c r="AS113" s="348"/>
      <c r="AT113" s="349"/>
      <c r="AU113" s="349"/>
      <c r="AV113" s="349"/>
      <c r="AW113" s="349"/>
      <c r="AX113" s="349"/>
      <c r="AY113" s="349"/>
      <c r="AZ113" s="350"/>
      <c r="BA113" s="52"/>
      <c r="BB113" s="52"/>
      <c r="BD113" s="235">
        <f t="shared" si="1"/>
        <v>13.5</v>
      </c>
    </row>
    <row r="114" spans="1:257" s="51" customFormat="1" ht="27" customHeight="1">
      <c r="D114" s="354"/>
      <c r="E114" s="355"/>
      <c r="F114" s="361"/>
      <c r="G114" s="362"/>
      <c r="H114" s="362"/>
      <c r="I114" s="362"/>
      <c r="J114" s="362"/>
      <c r="K114" s="362"/>
      <c r="L114" s="362"/>
      <c r="M114" s="362"/>
      <c r="N114" s="362"/>
      <c r="O114" s="362"/>
      <c r="P114" s="362"/>
      <c r="Q114" s="362"/>
      <c r="R114" s="362"/>
      <c r="S114" s="362"/>
      <c r="T114" s="363"/>
      <c r="U114" s="276" t="s">
        <v>452</v>
      </c>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8"/>
      <c r="AS114" s="314" t="s">
        <v>82</v>
      </c>
      <c r="AT114" s="315"/>
      <c r="AU114" s="315"/>
      <c r="AV114" s="315"/>
      <c r="AW114" s="315"/>
      <c r="AX114" s="315"/>
      <c r="AY114" s="315"/>
      <c r="AZ114" s="316"/>
      <c r="BA114" s="52"/>
      <c r="BB114" s="52"/>
      <c r="BD114" s="235">
        <f t="shared" si="1"/>
        <v>27</v>
      </c>
    </row>
    <row r="115" spans="1:257" s="51" customFormat="1" ht="27" customHeight="1">
      <c r="D115" s="354"/>
      <c r="E115" s="355"/>
      <c r="F115" s="361"/>
      <c r="G115" s="362"/>
      <c r="H115" s="362"/>
      <c r="I115" s="362"/>
      <c r="J115" s="362"/>
      <c r="K115" s="362"/>
      <c r="L115" s="362"/>
      <c r="M115" s="362"/>
      <c r="N115" s="362"/>
      <c r="O115" s="362"/>
      <c r="P115" s="362"/>
      <c r="Q115" s="362"/>
      <c r="R115" s="362"/>
      <c r="S115" s="362"/>
      <c r="T115" s="363"/>
      <c r="U115" s="345"/>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7"/>
      <c r="AS115" s="317"/>
      <c r="AT115" s="318"/>
      <c r="AU115" s="318"/>
      <c r="AV115" s="318"/>
      <c r="AW115" s="318"/>
      <c r="AX115" s="318"/>
      <c r="AY115" s="318"/>
      <c r="AZ115" s="319"/>
      <c r="BA115" s="52"/>
      <c r="BB115" s="52"/>
      <c r="BD115" s="235">
        <f t="shared" si="1"/>
        <v>27</v>
      </c>
    </row>
    <row r="116" spans="1:257" s="51" customFormat="1" ht="27" customHeight="1">
      <c r="D116" s="354"/>
      <c r="E116" s="355"/>
      <c r="F116" s="361"/>
      <c r="G116" s="362"/>
      <c r="H116" s="362"/>
      <c r="I116" s="362"/>
      <c r="J116" s="362"/>
      <c r="K116" s="362"/>
      <c r="L116" s="362"/>
      <c r="M116" s="362"/>
      <c r="N116" s="362"/>
      <c r="O116" s="362"/>
      <c r="P116" s="362"/>
      <c r="Q116" s="362"/>
      <c r="R116" s="362"/>
      <c r="S116" s="362"/>
      <c r="T116" s="363"/>
      <c r="U116" s="345"/>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7"/>
      <c r="AS116" s="317"/>
      <c r="AT116" s="318"/>
      <c r="AU116" s="318"/>
      <c r="AV116" s="318"/>
      <c r="AW116" s="318"/>
      <c r="AX116" s="318"/>
      <c r="AY116" s="318"/>
      <c r="AZ116" s="319"/>
      <c r="BA116" s="52"/>
      <c r="BB116" s="52"/>
      <c r="BD116" s="235">
        <f t="shared" si="1"/>
        <v>27</v>
      </c>
    </row>
    <row r="117" spans="1:257" s="51" customFormat="1" ht="15" customHeight="1">
      <c r="D117" s="354"/>
      <c r="E117" s="355"/>
      <c r="F117" s="361"/>
      <c r="G117" s="362"/>
      <c r="H117" s="362"/>
      <c r="I117" s="362"/>
      <c r="J117" s="362"/>
      <c r="K117" s="362"/>
      <c r="L117" s="362"/>
      <c r="M117" s="362"/>
      <c r="N117" s="362"/>
      <c r="O117" s="362"/>
      <c r="P117" s="362"/>
      <c r="Q117" s="362"/>
      <c r="R117" s="362"/>
      <c r="S117" s="362"/>
      <c r="T117" s="363"/>
      <c r="U117" s="364" t="s">
        <v>211</v>
      </c>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c r="AR117" s="366"/>
      <c r="AS117" s="367"/>
      <c r="AT117" s="368"/>
      <c r="AU117" s="368"/>
      <c r="AV117" s="368"/>
      <c r="AW117" s="368"/>
      <c r="AX117" s="368"/>
      <c r="AY117" s="368"/>
      <c r="AZ117" s="369"/>
      <c r="BA117" s="52"/>
      <c r="BB117" s="52"/>
      <c r="BD117" s="235">
        <f t="shared" si="1"/>
        <v>15</v>
      </c>
    </row>
    <row r="118" spans="1:257" s="51" customFormat="1" ht="15" customHeight="1">
      <c r="D118" s="354"/>
      <c r="E118" s="355"/>
      <c r="F118" s="361"/>
      <c r="G118" s="362"/>
      <c r="H118" s="362"/>
      <c r="I118" s="362"/>
      <c r="J118" s="362"/>
      <c r="K118" s="362"/>
      <c r="L118" s="362"/>
      <c r="M118" s="362"/>
      <c r="N118" s="362"/>
      <c r="O118" s="362"/>
      <c r="P118" s="362"/>
      <c r="Q118" s="362"/>
      <c r="R118" s="362"/>
      <c r="S118" s="362"/>
      <c r="T118" s="363"/>
      <c r="U118" s="169"/>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1"/>
      <c r="AS118" s="370"/>
      <c r="AT118" s="371"/>
      <c r="AU118" s="371"/>
      <c r="AV118" s="371"/>
      <c r="AW118" s="371"/>
      <c r="AX118" s="371"/>
      <c r="AY118" s="371"/>
      <c r="AZ118" s="372"/>
      <c r="BA118" s="52"/>
      <c r="BB118" s="52"/>
      <c r="BD118" s="235">
        <f t="shared" si="1"/>
        <v>15</v>
      </c>
    </row>
    <row r="119" spans="1:257" s="51" customFormat="1" ht="15" customHeight="1">
      <c r="D119" s="354"/>
      <c r="E119" s="355"/>
      <c r="F119" s="361"/>
      <c r="G119" s="362"/>
      <c r="H119" s="362"/>
      <c r="I119" s="362"/>
      <c r="J119" s="362"/>
      <c r="K119" s="362"/>
      <c r="L119" s="362"/>
      <c r="M119" s="362"/>
      <c r="N119" s="362"/>
      <c r="O119" s="362"/>
      <c r="P119" s="362"/>
      <c r="Q119" s="362"/>
      <c r="R119" s="362"/>
      <c r="S119" s="362"/>
      <c r="T119" s="363"/>
      <c r="U119" s="364" t="s">
        <v>212</v>
      </c>
      <c r="V119" s="365"/>
      <c r="W119" s="365"/>
      <c r="X119" s="365"/>
      <c r="Y119" s="365"/>
      <c r="Z119" s="365"/>
      <c r="AA119" s="365"/>
      <c r="AB119" s="365"/>
      <c r="AC119" s="365"/>
      <c r="AD119" s="365"/>
      <c r="AE119" s="365"/>
      <c r="AF119" s="365"/>
      <c r="AG119" s="365"/>
      <c r="AH119" s="365"/>
      <c r="AI119" s="365"/>
      <c r="AJ119" s="365"/>
      <c r="AK119" s="365"/>
      <c r="AL119" s="365"/>
      <c r="AM119" s="365"/>
      <c r="AN119" s="365"/>
      <c r="AO119" s="365"/>
      <c r="AP119" s="365"/>
      <c r="AQ119" s="365"/>
      <c r="AR119" s="366"/>
      <c r="AS119" s="320"/>
      <c r="AT119" s="321"/>
      <c r="AU119" s="321"/>
      <c r="AV119" s="321"/>
      <c r="AW119" s="321"/>
      <c r="AX119" s="321"/>
      <c r="AY119" s="321"/>
      <c r="AZ119" s="322"/>
      <c r="BA119" s="52"/>
      <c r="BB119" s="52"/>
      <c r="BD119" s="235">
        <f t="shared" si="1"/>
        <v>15</v>
      </c>
    </row>
    <row r="120" spans="1:257" s="51" customFormat="1" ht="15" customHeight="1">
      <c r="D120" s="356"/>
      <c r="E120" s="357"/>
      <c r="F120" s="342"/>
      <c r="G120" s="343"/>
      <c r="H120" s="343"/>
      <c r="I120" s="343"/>
      <c r="J120" s="343"/>
      <c r="K120" s="343"/>
      <c r="L120" s="343"/>
      <c r="M120" s="343"/>
      <c r="N120" s="343"/>
      <c r="O120" s="343"/>
      <c r="P120" s="343"/>
      <c r="Q120" s="343"/>
      <c r="R120" s="343"/>
      <c r="S120" s="343"/>
      <c r="T120" s="344"/>
      <c r="U120" s="172"/>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4"/>
      <c r="AS120" s="323"/>
      <c r="AT120" s="324"/>
      <c r="AU120" s="324"/>
      <c r="AV120" s="324"/>
      <c r="AW120" s="324"/>
      <c r="AX120" s="324"/>
      <c r="AY120" s="324"/>
      <c r="AZ120" s="325"/>
      <c r="BA120" s="52"/>
      <c r="BB120" s="52"/>
      <c r="BD120" s="235">
        <f t="shared" si="1"/>
        <v>15</v>
      </c>
    </row>
    <row r="121" spans="1:257" s="51" customFormat="1" ht="15" customHeight="1">
      <c r="D121" s="337" t="s">
        <v>519</v>
      </c>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7"/>
      <c r="AY121" s="337"/>
      <c r="AZ121" s="337"/>
      <c r="BA121" s="52"/>
      <c r="BB121" s="52"/>
      <c r="BD121" s="235">
        <f t="shared" si="1"/>
        <v>15</v>
      </c>
    </row>
    <row r="122" spans="1:257" s="51" customFormat="1" ht="15" customHeight="1">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52"/>
      <c r="BB122" s="52"/>
      <c r="BD122" s="235">
        <f t="shared" si="1"/>
        <v>15</v>
      </c>
    </row>
    <row r="123" spans="1:257" s="51" customFormat="1" ht="15" customHeight="1">
      <c r="D123" s="123"/>
      <c r="BA123" s="52"/>
      <c r="BB123" s="52"/>
      <c r="BD123" s="235">
        <f t="shared" si="1"/>
        <v>15</v>
      </c>
    </row>
    <row r="124" spans="1:257" s="121" customFormat="1" ht="15" customHeight="1">
      <c r="A124" s="51"/>
      <c r="B124" s="51"/>
      <c r="C124" s="51"/>
      <c r="D124" s="124" t="s">
        <v>26</v>
      </c>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2"/>
      <c r="BB124" s="52"/>
      <c r="BC124" s="51"/>
      <c r="BD124" s="235">
        <f t="shared" si="1"/>
        <v>15</v>
      </c>
      <c r="BE124" s="51"/>
      <c r="BF124" s="51"/>
      <c r="BG124" s="51"/>
      <c r="BH124" s="51"/>
      <c r="BI124" s="51"/>
      <c r="BJ124" s="51"/>
      <c r="BK124" s="51"/>
      <c r="BL124" s="51"/>
      <c r="BM124" s="51"/>
      <c r="BN124" s="51"/>
      <c r="BO124" s="51"/>
      <c r="BP124" s="51"/>
      <c r="BQ124" s="51"/>
      <c r="BR124" s="51"/>
      <c r="BS124" s="51"/>
      <c r="BT124" s="51"/>
      <c r="BU124" s="51"/>
      <c r="BV124" s="51"/>
      <c r="BW124" s="51"/>
      <c r="BX124" s="51"/>
      <c r="BY124" s="51"/>
      <c r="BZ124" s="51"/>
      <c r="CA124" s="51"/>
      <c r="CB124" s="51"/>
      <c r="CC124" s="51"/>
      <c r="CD124" s="51"/>
      <c r="CE124" s="51"/>
      <c r="CF124" s="51"/>
      <c r="CG124" s="51"/>
      <c r="CH124" s="51"/>
      <c r="CI124" s="51"/>
      <c r="CJ124" s="51"/>
      <c r="CK124" s="51"/>
      <c r="CL124" s="51"/>
      <c r="CM124" s="51"/>
      <c r="CN124" s="51"/>
      <c r="CO124" s="51"/>
      <c r="CP124" s="51"/>
      <c r="CQ124" s="51"/>
      <c r="CR124" s="51"/>
      <c r="CS124" s="51"/>
      <c r="CT124" s="51"/>
      <c r="CU124" s="51"/>
      <c r="CV124" s="51"/>
      <c r="CW124" s="51"/>
      <c r="CX124" s="51"/>
      <c r="CY124" s="51"/>
      <c r="CZ124" s="51"/>
      <c r="DA124" s="51"/>
      <c r="DB124" s="51"/>
      <c r="DC124" s="51"/>
      <c r="DD124" s="51"/>
      <c r="DE124" s="51"/>
      <c r="DF124" s="51"/>
      <c r="DG124" s="51"/>
      <c r="DH124" s="51"/>
      <c r="DI124" s="51"/>
      <c r="DJ124" s="51"/>
      <c r="DK124" s="51"/>
      <c r="DL124" s="51"/>
      <c r="DM124" s="51"/>
      <c r="DN124" s="51"/>
      <c r="DO124" s="51"/>
      <c r="DP124" s="51"/>
      <c r="DQ124" s="51"/>
      <c r="DR124" s="51"/>
      <c r="DS124" s="51"/>
      <c r="DT124" s="51"/>
      <c r="DU124" s="51"/>
      <c r="DV124" s="51"/>
      <c r="DW124" s="51"/>
      <c r="DX124" s="51"/>
      <c r="DY124" s="51"/>
      <c r="DZ124" s="51"/>
      <c r="EA124" s="51"/>
      <c r="EB124" s="51"/>
      <c r="EC124" s="51"/>
      <c r="ED124" s="51"/>
      <c r="EE124" s="51"/>
      <c r="EF124" s="51"/>
      <c r="EG124" s="51"/>
      <c r="EH124" s="51"/>
      <c r="EI124" s="51"/>
      <c r="EJ124" s="51"/>
      <c r="EK124" s="51"/>
      <c r="EL124" s="51"/>
      <c r="EM124" s="51"/>
      <c r="EN124" s="51"/>
      <c r="EO124" s="51"/>
      <c r="EP124" s="51"/>
      <c r="EQ124" s="51"/>
      <c r="ER124" s="51"/>
      <c r="ES124" s="51"/>
      <c r="ET124" s="51"/>
      <c r="EU124" s="51"/>
      <c r="EV124" s="51"/>
      <c r="EW124" s="51"/>
      <c r="EX124" s="51"/>
      <c r="EY124" s="51"/>
      <c r="EZ124" s="51"/>
      <c r="FA124" s="51"/>
      <c r="FB124" s="51"/>
      <c r="FC124" s="51"/>
      <c r="FD124" s="51"/>
      <c r="FE124" s="51"/>
      <c r="FF124" s="51"/>
      <c r="FG124" s="51"/>
      <c r="FH124" s="51"/>
      <c r="FI124" s="51"/>
      <c r="FJ124" s="51"/>
      <c r="FK124" s="51"/>
      <c r="FL124" s="51"/>
      <c r="FM124" s="51"/>
      <c r="FN124" s="51"/>
      <c r="FO124" s="51"/>
      <c r="FP124" s="51"/>
      <c r="FQ124" s="51"/>
      <c r="FR124" s="51"/>
      <c r="FS124" s="51"/>
      <c r="FT124" s="51"/>
      <c r="FU124" s="51"/>
      <c r="FV124" s="51"/>
      <c r="FW124" s="51"/>
      <c r="FX124" s="51"/>
      <c r="FY124" s="51"/>
      <c r="FZ124" s="51"/>
      <c r="GA124" s="51"/>
      <c r="GB124" s="51"/>
      <c r="GC124" s="51"/>
      <c r="GD124" s="51"/>
      <c r="GE124" s="51"/>
      <c r="GF124" s="51"/>
      <c r="GG124" s="51"/>
      <c r="GH124" s="51"/>
      <c r="GI124" s="51"/>
      <c r="GJ124" s="51"/>
      <c r="GK124" s="51"/>
      <c r="GL124" s="51"/>
      <c r="GM124" s="51"/>
      <c r="GN124" s="51"/>
      <c r="GO124" s="51"/>
      <c r="GP124" s="51"/>
      <c r="GQ124" s="51"/>
      <c r="GR124" s="51"/>
      <c r="GS124" s="51"/>
      <c r="GT124" s="51"/>
      <c r="GU124" s="51"/>
      <c r="GV124" s="51"/>
      <c r="GW124" s="51"/>
      <c r="GX124" s="51"/>
      <c r="GY124" s="51"/>
      <c r="GZ124" s="51"/>
      <c r="HA124" s="51"/>
      <c r="HB124" s="51"/>
      <c r="HC124" s="51"/>
      <c r="HD124" s="51"/>
      <c r="HE124" s="51"/>
      <c r="HF124" s="51"/>
      <c r="HG124" s="51"/>
      <c r="HH124" s="51"/>
      <c r="HI124" s="51"/>
      <c r="HJ124" s="51"/>
      <c r="HK124" s="51"/>
      <c r="HL124" s="51"/>
      <c r="HM124" s="51"/>
      <c r="HN124" s="51"/>
      <c r="HO124" s="51"/>
      <c r="HP124" s="51"/>
      <c r="HQ124" s="51"/>
      <c r="HR124" s="51"/>
      <c r="HS124" s="51"/>
      <c r="HT124" s="51"/>
      <c r="HU124" s="51"/>
      <c r="HV124" s="51"/>
      <c r="HW124" s="51"/>
      <c r="HX124" s="51"/>
      <c r="HY124" s="51"/>
      <c r="HZ124" s="51"/>
      <c r="IA124" s="51"/>
      <c r="IB124" s="51"/>
      <c r="IC124" s="51"/>
      <c r="ID124" s="51"/>
      <c r="IE124" s="51"/>
      <c r="IF124" s="51"/>
      <c r="IG124" s="51"/>
      <c r="IH124" s="51"/>
      <c r="II124" s="51"/>
      <c r="IJ124" s="51"/>
      <c r="IK124" s="51"/>
      <c r="IL124" s="51"/>
      <c r="IM124" s="51"/>
      <c r="IN124" s="51"/>
      <c r="IO124" s="51"/>
      <c r="IP124" s="51"/>
      <c r="IQ124" s="51"/>
      <c r="IR124" s="51"/>
      <c r="IS124" s="51"/>
      <c r="IT124" s="51"/>
      <c r="IU124" s="51"/>
      <c r="IV124" s="51"/>
      <c r="IW124" s="51"/>
    </row>
    <row r="125" spans="1:257" s="121" customFormat="1" ht="15" customHeight="1">
      <c r="A125" s="235"/>
      <c r="B125" s="235"/>
      <c r="C125" s="235"/>
      <c r="D125" s="124"/>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52"/>
      <c r="BB125" s="52"/>
      <c r="BC125" s="235"/>
      <c r="BD125" s="235">
        <f t="shared" si="1"/>
        <v>15</v>
      </c>
      <c r="BE125" s="235"/>
      <c r="BF125" s="235"/>
      <c r="BG125" s="235"/>
      <c r="BH125" s="235"/>
      <c r="BI125" s="235"/>
      <c r="BJ125" s="235"/>
      <c r="BK125" s="235"/>
      <c r="BL125" s="235"/>
      <c r="BM125" s="235"/>
      <c r="BN125" s="235"/>
      <c r="BO125" s="235"/>
      <c r="BP125" s="235"/>
      <c r="BQ125" s="235"/>
      <c r="BR125" s="235"/>
      <c r="BS125" s="235"/>
      <c r="BT125" s="235"/>
      <c r="BU125" s="235"/>
      <c r="BV125" s="235"/>
      <c r="BW125" s="235"/>
      <c r="BX125" s="235"/>
      <c r="BY125" s="235"/>
      <c r="BZ125" s="235"/>
      <c r="CA125" s="235"/>
      <c r="CB125" s="235"/>
      <c r="CC125" s="235"/>
      <c r="CD125" s="235"/>
      <c r="CE125" s="235"/>
      <c r="CF125" s="235"/>
      <c r="CG125" s="235"/>
      <c r="CH125" s="235"/>
      <c r="CI125" s="235"/>
      <c r="CJ125" s="235"/>
      <c r="CK125" s="235"/>
      <c r="CL125" s="235"/>
      <c r="CM125" s="235"/>
      <c r="CN125" s="235"/>
      <c r="CO125" s="235"/>
      <c r="CP125" s="235"/>
      <c r="CQ125" s="235"/>
      <c r="CR125" s="235"/>
      <c r="CS125" s="235"/>
      <c r="CT125" s="235"/>
      <c r="CU125" s="235"/>
      <c r="CV125" s="235"/>
      <c r="CW125" s="235"/>
      <c r="CX125" s="235"/>
      <c r="CY125" s="235"/>
      <c r="CZ125" s="235"/>
      <c r="DA125" s="235"/>
      <c r="DB125" s="235"/>
      <c r="DC125" s="235"/>
      <c r="DD125" s="235"/>
      <c r="DE125" s="235"/>
      <c r="DF125" s="235"/>
      <c r="DG125" s="235"/>
      <c r="DH125" s="235"/>
      <c r="DI125" s="235"/>
      <c r="DJ125" s="235"/>
      <c r="DK125" s="235"/>
      <c r="DL125" s="235"/>
      <c r="DM125" s="235"/>
      <c r="DN125" s="235"/>
      <c r="DO125" s="235"/>
      <c r="DP125" s="235"/>
      <c r="DQ125" s="235"/>
      <c r="DR125" s="235"/>
      <c r="DS125" s="235"/>
      <c r="DT125" s="235"/>
      <c r="DU125" s="235"/>
      <c r="DV125" s="235"/>
      <c r="DW125" s="235"/>
      <c r="DX125" s="235"/>
      <c r="DY125" s="235"/>
      <c r="DZ125" s="235"/>
      <c r="EA125" s="235"/>
      <c r="EB125" s="235"/>
      <c r="EC125" s="235"/>
      <c r="ED125" s="235"/>
      <c r="EE125" s="235"/>
      <c r="EF125" s="235"/>
      <c r="EG125" s="235"/>
      <c r="EH125" s="235"/>
      <c r="EI125" s="235"/>
      <c r="EJ125" s="235"/>
      <c r="EK125" s="235"/>
      <c r="EL125" s="235"/>
      <c r="EM125" s="235"/>
      <c r="EN125" s="235"/>
      <c r="EO125" s="235"/>
      <c r="EP125" s="235"/>
      <c r="EQ125" s="235"/>
      <c r="ER125" s="235"/>
      <c r="ES125" s="235"/>
      <c r="ET125" s="235"/>
      <c r="EU125" s="235"/>
      <c r="EV125" s="235"/>
      <c r="EW125" s="235"/>
      <c r="EX125" s="235"/>
      <c r="EY125" s="235"/>
      <c r="EZ125" s="235"/>
      <c r="FA125" s="235"/>
      <c r="FB125" s="235"/>
      <c r="FC125" s="235"/>
      <c r="FD125" s="235"/>
      <c r="FE125" s="235"/>
      <c r="FF125" s="235"/>
      <c r="FG125" s="235"/>
      <c r="FH125" s="235"/>
      <c r="FI125" s="235"/>
      <c r="FJ125" s="235"/>
      <c r="FK125" s="235"/>
      <c r="FL125" s="235"/>
      <c r="FM125" s="235"/>
      <c r="FN125" s="235"/>
      <c r="FO125" s="235"/>
      <c r="FP125" s="235"/>
      <c r="FQ125" s="235"/>
      <c r="FR125" s="235"/>
      <c r="FS125" s="235"/>
      <c r="FT125" s="235"/>
      <c r="FU125" s="235"/>
      <c r="FV125" s="235"/>
      <c r="FW125" s="235"/>
      <c r="FX125" s="235"/>
      <c r="FY125" s="235"/>
      <c r="FZ125" s="235"/>
      <c r="GA125" s="235"/>
      <c r="GB125" s="235"/>
      <c r="GC125" s="235"/>
      <c r="GD125" s="235"/>
      <c r="GE125" s="235"/>
      <c r="GF125" s="235"/>
      <c r="GG125" s="235"/>
      <c r="GH125" s="235"/>
      <c r="GI125" s="235"/>
      <c r="GJ125" s="235"/>
      <c r="GK125" s="235"/>
      <c r="GL125" s="235"/>
      <c r="GM125" s="235"/>
      <c r="GN125" s="235"/>
      <c r="GO125" s="235"/>
      <c r="GP125" s="235"/>
      <c r="GQ125" s="235"/>
      <c r="GR125" s="235"/>
      <c r="GS125" s="235"/>
      <c r="GT125" s="235"/>
      <c r="GU125" s="235"/>
      <c r="GV125" s="235"/>
      <c r="GW125" s="235"/>
      <c r="GX125" s="235"/>
      <c r="GY125" s="235"/>
      <c r="GZ125" s="235"/>
      <c r="HA125" s="235"/>
      <c r="HB125" s="235"/>
      <c r="HC125" s="235"/>
      <c r="HD125" s="235"/>
      <c r="HE125" s="235"/>
      <c r="HF125" s="235"/>
      <c r="HG125" s="235"/>
      <c r="HH125" s="235"/>
      <c r="HI125" s="235"/>
      <c r="HJ125" s="235"/>
      <c r="HK125" s="235"/>
      <c r="HL125" s="235"/>
      <c r="HM125" s="235"/>
      <c r="HN125" s="235"/>
      <c r="HO125" s="235"/>
      <c r="HP125" s="235"/>
      <c r="HQ125" s="235"/>
      <c r="HR125" s="235"/>
      <c r="HS125" s="235"/>
      <c r="HT125" s="235"/>
      <c r="HU125" s="235"/>
      <c r="HV125" s="235"/>
      <c r="HW125" s="235"/>
      <c r="HX125" s="235"/>
      <c r="HY125" s="235"/>
      <c r="HZ125" s="235"/>
      <c r="IA125" s="235"/>
      <c r="IB125" s="235"/>
      <c r="IC125" s="235"/>
      <c r="ID125" s="235"/>
      <c r="IE125" s="235"/>
      <c r="IF125" s="235"/>
      <c r="IG125" s="235"/>
      <c r="IH125" s="235"/>
      <c r="II125" s="235"/>
      <c r="IJ125" s="235"/>
      <c r="IK125" s="235"/>
      <c r="IL125" s="235"/>
      <c r="IM125" s="235"/>
      <c r="IN125" s="235"/>
      <c r="IO125" s="235"/>
      <c r="IP125" s="235"/>
      <c r="IQ125" s="235"/>
      <c r="IR125" s="235"/>
      <c r="IS125" s="235"/>
      <c r="IT125" s="235"/>
      <c r="IU125" s="235"/>
      <c r="IV125" s="235"/>
      <c r="IW125" s="235"/>
    </row>
    <row r="126" spans="1:257" s="121" customFormat="1" ht="15" customHeight="1">
      <c r="A126" s="235"/>
      <c r="B126" s="235"/>
      <c r="C126" s="235"/>
      <c r="D126" s="124"/>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52"/>
      <c r="BB126" s="52"/>
      <c r="BC126" s="235"/>
      <c r="BD126" s="235">
        <f t="shared" si="1"/>
        <v>15</v>
      </c>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5"/>
      <c r="CE126" s="235"/>
      <c r="CF126" s="235"/>
      <c r="CG126" s="235"/>
      <c r="CH126" s="235"/>
      <c r="CI126" s="235"/>
      <c r="CJ126" s="235"/>
      <c r="CK126" s="235"/>
      <c r="CL126" s="235"/>
      <c r="CM126" s="235"/>
      <c r="CN126" s="235"/>
      <c r="CO126" s="235"/>
      <c r="CP126" s="235"/>
      <c r="CQ126" s="235"/>
      <c r="CR126" s="235"/>
      <c r="CS126" s="235"/>
      <c r="CT126" s="235"/>
      <c r="CU126" s="235"/>
      <c r="CV126" s="235"/>
      <c r="CW126" s="235"/>
      <c r="CX126" s="235"/>
      <c r="CY126" s="235"/>
      <c r="CZ126" s="235"/>
      <c r="DA126" s="235"/>
      <c r="DB126" s="235"/>
      <c r="DC126" s="235"/>
      <c r="DD126" s="235"/>
      <c r="DE126" s="235"/>
      <c r="DF126" s="235"/>
      <c r="DG126" s="235"/>
      <c r="DH126" s="235"/>
      <c r="DI126" s="235"/>
      <c r="DJ126" s="235"/>
      <c r="DK126" s="235"/>
      <c r="DL126" s="235"/>
      <c r="DM126" s="235"/>
      <c r="DN126" s="235"/>
      <c r="DO126" s="235"/>
      <c r="DP126" s="235"/>
      <c r="DQ126" s="235"/>
      <c r="DR126" s="235"/>
      <c r="DS126" s="235"/>
      <c r="DT126" s="235"/>
      <c r="DU126" s="235"/>
      <c r="DV126" s="235"/>
      <c r="DW126" s="235"/>
      <c r="DX126" s="235"/>
      <c r="DY126" s="235"/>
      <c r="DZ126" s="235"/>
      <c r="EA126" s="235"/>
      <c r="EB126" s="235"/>
      <c r="EC126" s="235"/>
      <c r="ED126" s="235"/>
      <c r="EE126" s="235"/>
      <c r="EF126" s="235"/>
      <c r="EG126" s="235"/>
      <c r="EH126" s="235"/>
      <c r="EI126" s="235"/>
      <c r="EJ126" s="235"/>
      <c r="EK126" s="235"/>
      <c r="EL126" s="235"/>
      <c r="EM126" s="235"/>
      <c r="EN126" s="235"/>
      <c r="EO126" s="235"/>
      <c r="EP126" s="235"/>
      <c r="EQ126" s="235"/>
      <c r="ER126" s="235"/>
      <c r="ES126" s="235"/>
      <c r="ET126" s="235"/>
      <c r="EU126" s="235"/>
      <c r="EV126" s="235"/>
      <c r="EW126" s="235"/>
      <c r="EX126" s="235"/>
      <c r="EY126" s="235"/>
      <c r="EZ126" s="235"/>
      <c r="FA126" s="235"/>
      <c r="FB126" s="235"/>
      <c r="FC126" s="235"/>
      <c r="FD126" s="235"/>
      <c r="FE126" s="235"/>
      <c r="FF126" s="235"/>
      <c r="FG126" s="235"/>
      <c r="FH126" s="235"/>
      <c r="FI126" s="235"/>
      <c r="FJ126" s="235"/>
      <c r="FK126" s="235"/>
      <c r="FL126" s="235"/>
      <c r="FM126" s="235"/>
      <c r="FN126" s="235"/>
      <c r="FO126" s="235"/>
      <c r="FP126" s="235"/>
      <c r="FQ126" s="235"/>
      <c r="FR126" s="235"/>
      <c r="FS126" s="235"/>
      <c r="FT126" s="235"/>
      <c r="FU126" s="235"/>
      <c r="FV126" s="235"/>
      <c r="FW126" s="235"/>
      <c r="FX126" s="235"/>
      <c r="FY126" s="235"/>
      <c r="FZ126" s="235"/>
      <c r="GA126" s="235"/>
      <c r="GB126" s="235"/>
      <c r="GC126" s="235"/>
      <c r="GD126" s="235"/>
      <c r="GE126" s="235"/>
      <c r="GF126" s="235"/>
      <c r="GG126" s="235"/>
      <c r="GH126" s="235"/>
      <c r="GI126" s="235"/>
      <c r="GJ126" s="235"/>
      <c r="GK126" s="235"/>
      <c r="GL126" s="235"/>
      <c r="GM126" s="235"/>
      <c r="GN126" s="235"/>
      <c r="GO126" s="235"/>
      <c r="GP126" s="235"/>
      <c r="GQ126" s="235"/>
      <c r="GR126" s="235"/>
      <c r="GS126" s="235"/>
      <c r="GT126" s="235"/>
      <c r="GU126" s="235"/>
      <c r="GV126" s="235"/>
      <c r="GW126" s="235"/>
      <c r="GX126" s="235"/>
      <c r="GY126" s="235"/>
      <c r="GZ126" s="235"/>
      <c r="HA126" s="235"/>
      <c r="HB126" s="235"/>
      <c r="HC126" s="235"/>
      <c r="HD126" s="235"/>
      <c r="HE126" s="235"/>
      <c r="HF126" s="235"/>
      <c r="HG126" s="235"/>
      <c r="HH126" s="235"/>
      <c r="HI126" s="235"/>
      <c r="HJ126" s="235"/>
      <c r="HK126" s="235"/>
      <c r="HL126" s="235"/>
      <c r="HM126" s="235"/>
      <c r="HN126" s="235"/>
      <c r="HO126" s="235"/>
      <c r="HP126" s="235"/>
      <c r="HQ126" s="235"/>
      <c r="HR126" s="235"/>
      <c r="HS126" s="235"/>
      <c r="HT126" s="235"/>
      <c r="HU126" s="235"/>
      <c r="HV126" s="235"/>
      <c r="HW126" s="235"/>
      <c r="HX126" s="235"/>
      <c r="HY126" s="235"/>
      <c r="HZ126" s="235"/>
      <c r="IA126" s="235"/>
      <c r="IB126" s="235"/>
      <c r="IC126" s="235"/>
      <c r="ID126" s="235"/>
      <c r="IE126" s="235"/>
      <c r="IF126" s="235"/>
      <c r="IG126" s="235"/>
      <c r="IH126" s="235"/>
      <c r="II126" s="235"/>
      <c r="IJ126" s="235"/>
      <c r="IK126" s="235"/>
      <c r="IL126" s="235"/>
      <c r="IM126" s="235"/>
      <c r="IN126" s="235"/>
      <c r="IO126" s="235"/>
      <c r="IP126" s="235"/>
      <c r="IQ126" s="235"/>
      <c r="IR126" s="235"/>
      <c r="IS126" s="235"/>
      <c r="IT126" s="235"/>
      <c r="IU126" s="235"/>
      <c r="IV126" s="235"/>
      <c r="IW126" s="235"/>
    </row>
    <row r="127" spans="1:257" s="121" customFormat="1" ht="15" customHeight="1">
      <c r="A127" s="51"/>
      <c r="B127" s="51"/>
      <c r="C127" s="51"/>
      <c r="D127" s="124"/>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2"/>
      <c r="BB127" s="52"/>
      <c r="BC127" s="51"/>
      <c r="BD127" s="235">
        <f t="shared" si="1"/>
        <v>15</v>
      </c>
      <c r="BE127" s="51"/>
      <c r="BF127" s="51"/>
      <c r="BG127" s="51"/>
      <c r="BH127" s="51"/>
      <c r="BI127" s="51"/>
      <c r="BJ127" s="51"/>
      <c r="BK127" s="51"/>
      <c r="BL127" s="51"/>
      <c r="BM127" s="51"/>
      <c r="BN127" s="51"/>
      <c r="BO127" s="51"/>
      <c r="BP127" s="51"/>
      <c r="BQ127" s="51"/>
      <c r="BR127" s="51"/>
      <c r="BS127" s="51"/>
      <c r="BT127" s="51"/>
      <c r="BU127" s="51"/>
      <c r="BV127" s="51"/>
      <c r="BW127" s="51"/>
      <c r="BX127" s="51"/>
      <c r="BY127" s="51"/>
      <c r="BZ127" s="51"/>
      <c r="CA127" s="51"/>
      <c r="CB127" s="51"/>
      <c r="CC127" s="51"/>
      <c r="CD127" s="51"/>
      <c r="CE127" s="51"/>
      <c r="CF127" s="51"/>
      <c r="CG127" s="51"/>
      <c r="CH127" s="51"/>
      <c r="CI127" s="51"/>
      <c r="CJ127" s="51"/>
      <c r="CK127" s="51"/>
      <c r="CL127" s="51"/>
      <c r="CM127" s="51"/>
      <c r="CN127" s="51"/>
      <c r="CO127" s="51"/>
      <c r="CP127" s="51"/>
      <c r="CQ127" s="51"/>
      <c r="CR127" s="51"/>
      <c r="CS127" s="51"/>
      <c r="CT127" s="51"/>
      <c r="CU127" s="51"/>
      <c r="CV127" s="51"/>
      <c r="CW127" s="51"/>
      <c r="CX127" s="51"/>
      <c r="CY127" s="51"/>
      <c r="CZ127" s="51"/>
      <c r="DA127" s="51"/>
      <c r="DB127" s="51"/>
      <c r="DC127" s="51"/>
      <c r="DD127" s="51"/>
      <c r="DE127" s="51"/>
      <c r="DF127" s="51"/>
      <c r="DG127" s="51"/>
      <c r="DH127" s="51"/>
      <c r="DI127" s="51"/>
      <c r="DJ127" s="51"/>
      <c r="DK127" s="51"/>
      <c r="DL127" s="51"/>
      <c r="DM127" s="51"/>
      <c r="DN127" s="51"/>
      <c r="DO127" s="51"/>
      <c r="DP127" s="51"/>
      <c r="DQ127" s="51"/>
      <c r="DR127" s="51"/>
      <c r="DS127" s="51"/>
      <c r="DT127" s="51"/>
      <c r="DU127" s="51"/>
      <c r="DV127" s="51"/>
      <c r="DW127" s="51"/>
      <c r="DX127" s="51"/>
      <c r="DY127" s="51"/>
      <c r="DZ127" s="51"/>
      <c r="EA127" s="51"/>
      <c r="EB127" s="51"/>
      <c r="EC127" s="51"/>
      <c r="ED127" s="51"/>
      <c r="EE127" s="51"/>
      <c r="EF127" s="51"/>
      <c r="EG127" s="51"/>
      <c r="EH127" s="51"/>
      <c r="EI127" s="51"/>
      <c r="EJ127" s="51"/>
      <c r="EK127" s="51"/>
      <c r="EL127" s="51"/>
      <c r="EM127" s="51"/>
      <c r="EN127" s="51"/>
      <c r="EO127" s="51"/>
      <c r="EP127" s="51"/>
      <c r="EQ127" s="51"/>
      <c r="ER127" s="51"/>
      <c r="ES127" s="51"/>
      <c r="ET127" s="51"/>
      <c r="EU127" s="51"/>
      <c r="EV127" s="51"/>
      <c r="EW127" s="51"/>
      <c r="EX127" s="51"/>
      <c r="EY127" s="51"/>
      <c r="EZ127" s="51"/>
      <c r="FA127" s="51"/>
      <c r="FB127" s="51"/>
      <c r="FC127" s="51"/>
      <c r="FD127" s="51"/>
      <c r="FE127" s="51"/>
      <c r="FF127" s="51"/>
      <c r="FG127" s="51"/>
      <c r="FH127" s="51"/>
      <c r="FI127" s="51"/>
      <c r="FJ127" s="51"/>
      <c r="FK127" s="51"/>
      <c r="FL127" s="51"/>
      <c r="FM127" s="51"/>
      <c r="FN127" s="51"/>
      <c r="FO127" s="51"/>
      <c r="FP127" s="51"/>
      <c r="FQ127" s="51"/>
      <c r="FR127" s="51"/>
      <c r="FS127" s="51"/>
      <c r="FT127" s="51"/>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1"/>
      <c r="GR127" s="51"/>
      <c r="GS127" s="51"/>
      <c r="GT127" s="51"/>
      <c r="GU127" s="51"/>
      <c r="GV127" s="51"/>
      <c r="GW127" s="51"/>
      <c r="GX127" s="51"/>
      <c r="GY127" s="51"/>
      <c r="GZ127" s="51"/>
      <c r="HA127" s="51"/>
      <c r="HB127" s="51"/>
      <c r="HC127" s="51"/>
      <c r="HD127" s="51"/>
      <c r="HE127" s="51"/>
      <c r="HF127" s="51"/>
      <c r="HG127" s="51"/>
      <c r="HH127" s="51"/>
      <c r="HI127" s="51"/>
      <c r="HJ127" s="51"/>
      <c r="HK127" s="51"/>
      <c r="HL127" s="51"/>
      <c r="HM127" s="51"/>
      <c r="HN127" s="51"/>
      <c r="HO127" s="51"/>
      <c r="HP127" s="51"/>
      <c r="HQ127" s="51"/>
      <c r="HR127" s="51"/>
      <c r="HS127" s="51"/>
      <c r="HT127" s="51"/>
      <c r="HU127" s="51"/>
      <c r="HV127" s="51"/>
      <c r="HW127" s="51"/>
      <c r="HX127" s="51"/>
      <c r="HY127" s="51"/>
      <c r="HZ127" s="51"/>
      <c r="IA127" s="51"/>
      <c r="IB127" s="51"/>
      <c r="IC127" s="51"/>
      <c r="ID127" s="51"/>
      <c r="IE127" s="51"/>
      <c r="IF127" s="51"/>
      <c r="IG127" s="51"/>
      <c r="IH127" s="51"/>
      <c r="II127" s="51"/>
      <c r="IJ127" s="51"/>
      <c r="IK127" s="51"/>
      <c r="IL127" s="51"/>
      <c r="IM127" s="51"/>
      <c r="IN127" s="51"/>
      <c r="IO127" s="51"/>
      <c r="IP127" s="51"/>
      <c r="IQ127" s="51"/>
      <c r="IR127" s="51"/>
      <c r="IS127" s="51"/>
      <c r="IT127" s="51"/>
      <c r="IU127" s="51"/>
      <c r="IV127" s="51"/>
      <c r="IW127" s="51"/>
    </row>
    <row r="128" spans="1:257" ht="30" customHeight="1">
      <c r="A128" s="51"/>
      <c r="B128" s="51"/>
      <c r="C128" s="51"/>
      <c r="D128" s="124"/>
      <c r="E128" s="51"/>
      <c r="F128" s="51"/>
      <c r="G128" s="51"/>
      <c r="H128" s="51"/>
      <c r="I128" s="51"/>
      <c r="J128" s="51"/>
      <c r="K128" s="125"/>
      <c r="L128" s="125"/>
      <c r="M128" s="125"/>
      <c r="N128" s="177" t="s">
        <v>213</v>
      </c>
      <c r="O128" s="125"/>
      <c r="P128" s="51"/>
      <c r="Q128" s="126"/>
      <c r="R128" s="126"/>
      <c r="S128" s="126"/>
      <c r="T128" s="126"/>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125"/>
      <c r="AT128" s="51"/>
      <c r="AU128" s="51"/>
      <c r="AV128" s="51"/>
      <c r="AW128" s="51"/>
      <c r="AX128" s="51"/>
      <c r="AY128" s="51"/>
      <c r="AZ128" s="51"/>
      <c r="BA128" s="52"/>
      <c r="BB128" s="52"/>
      <c r="BC128" s="51"/>
      <c r="BD128" s="235">
        <f t="shared" si="1"/>
        <v>30</v>
      </c>
      <c r="BE128" s="51"/>
      <c r="BF128" s="51"/>
      <c r="BG128" s="51"/>
      <c r="BH128" s="51"/>
      <c r="BI128" s="51"/>
      <c r="BJ128" s="51"/>
      <c r="BK128" s="51"/>
      <c r="BL128" s="51"/>
      <c r="BM128" s="51"/>
      <c r="BN128" s="51"/>
      <c r="BO128" s="51"/>
      <c r="BP128" s="51"/>
      <c r="BQ128" s="51"/>
      <c r="BR128" s="51"/>
      <c r="BS128" s="51"/>
      <c r="BT128" s="51"/>
      <c r="BU128" s="51"/>
      <c r="BV128" s="51"/>
      <c r="BW128" s="51"/>
      <c r="BX128" s="51"/>
      <c r="BY128" s="51"/>
      <c r="BZ128" s="51"/>
      <c r="CA128" s="51"/>
      <c r="CB128" s="51"/>
      <c r="CC128" s="51"/>
      <c r="CD128" s="51"/>
      <c r="CE128" s="51"/>
      <c r="CF128" s="51"/>
      <c r="CG128" s="51"/>
      <c r="CH128" s="51"/>
      <c r="CI128" s="51"/>
      <c r="CJ128" s="51"/>
      <c r="CK128" s="51"/>
      <c r="CL128" s="51"/>
      <c r="CM128" s="51"/>
      <c r="CN128" s="51"/>
      <c r="CO128" s="51"/>
      <c r="CP128" s="51"/>
      <c r="CQ128" s="51"/>
      <c r="CR128" s="51"/>
      <c r="CS128" s="51"/>
      <c r="CT128" s="51"/>
      <c r="CU128" s="51"/>
      <c r="CV128" s="51"/>
      <c r="CW128" s="51"/>
      <c r="CX128" s="51"/>
      <c r="CY128" s="51"/>
      <c r="CZ128" s="51"/>
      <c r="DA128" s="51"/>
      <c r="DB128" s="51"/>
      <c r="DC128" s="51"/>
      <c r="DD128" s="51"/>
      <c r="DE128" s="51"/>
      <c r="DF128" s="51"/>
      <c r="DG128" s="51"/>
      <c r="DH128" s="51"/>
      <c r="DI128" s="51"/>
      <c r="DJ128" s="51"/>
      <c r="DK128" s="51"/>
      <c r="DL128" s="51"/>
      <c r="DM128" s="51"/>
      <c r="DN128" s="51"/>
      <c r="DO128" s="51"/>
      <c r="DP128" s="51"/>
      <c r="DQ128" s="51"/>
      <c r="DR128" s="51"/>
      <c r="DS128" s="51"/>
      <c r="DT128" s="51"/>
      <c r="DU128" s="51"/>
      <c r="DV128" s="51"/>
      <c r="DW128" s="51"/>
      <c r="DX128" s="51"/>
      <c r="DY128" s="51"/>
      <c r="DZ128" s="51"/>
      <c r="EA128" s="51"/>
      <c r="EB128" s="51"/>
      <c r="EC128" s="51"/>
      <c r="ED128" s="51"/>
      <c r="EE128" s="51"/>
      <c r="EF128" s="51"/>
      <c r="EG128" s="51"/>
      <c r="EH128" s="51"/>
      <c r="EI128" s="51"/>
      <c r="EJ128" s="51"/>
      <c r="EK128" s="51"/>
      <c r="EL128" s="51"/>
      <c r="EM128" s="51"/>
      <c r="EN128" s="51"/>
      <c r="EO128" s="51"/>
      <c r="EP128" s="51"/>
      <c r="EQ128" s="51"/>
      <c r="ER128" s="51"/>
      <c r="ES128" s="51"/>
      <c r="ET128" s="51"/>
      <c r="EU128" s="51"/>
      <c r="EV128" s="51"/>
      <c r="EW128" s="51"/>
      <c r="EX128" s="51"/>
      <c r="EY128" s="51"/>
      <c r="EZ128" s="51"/>
      <c r="FA128" s="51"/>
      <c r="FB128" s="51"/>
      <c r="FC128" s="51"/>
      <c r="FD128" s="51"/>
      <c r="FE128" s="51"/>
      <c r="FF128" s="51"/>
      <c r="FG128" s="51"/>
      <c r="FH128" s="51"/>
      <c r="FI128" s="51"/>
      <c r="FJ128" s="51"/>
      <c r="FK128" s="51"/>
      <c r="FL128" s="51"/>
      <c r="FM128" s="51"/>
      <c r="FN128" s="51"/>
      <c r="FO128" s="51"/>
      <c r="FP128" s="51"/>
      <c r="FQ128" s="51"/>
      <c r="FR128" s="51"/>
      <c r="FS128" s="51"/>
      <c r="FT128" s="51"/>
      <c r="FU128" s="51"/>
      <c r="FV128" s="51"/>
      <c r="FW128" s="51"/>
      <c r="FX128" s="51"/>
      <c r="FY128" s="51"/>
      <c r="FZ128" s="51"/>
      <c r="GA128" s="51"/>
      <c r="GB128" s="51"/>
      <c r="GC128" s="51"/>
      <c r="GD128" s="51"/>
      <c r="GE128" s="51"/>
      <c r="GF128" s="51"/>
      <c r="GG128" s="51"/>
      <c r="GH128" s="51"/>
      <c r="GI128" s="51"/>
      <c r="GJ128" s="51"/>
      <c r="GK128" s="51"/>
      <c r="GL128" s="51"/>
      <c r="GM128" s="51"/>
      <c r="GN128" s="51"/>
      <c r="GO128" s="51"/>
      <c r="GP128" s="51"/>
      <c r="GQ128" s="51"/>
      <c r="GR128" s="51"/>
      <c r="GS128" s="51"/>
      <c r="GT128" s="51"/>
      <c r="GU128" s="51"/>
      <c r="GV128" s="51"/>
      <c r="GW128" s="51"/>
      <c r="GX128" s="51"/>
      <c r="GY128" s="51"/>
      <c r="GZ128" s="51"/>
      <c r="HA128" s="51"/>
      <c r="HB128" s="51"/>
      <c r="HC128" s="51"/>
      <c r="HD128" s="51"/>
      <c r="HE128" s="51"/>
      <c r="HF128" s="51"/>
      <c r="HG128" s="51"/>
      <c r="HH128" s="51"/>
      <c r="HI128" s="51"/>
      <c r="HJ128" s="51"/>
      <c r="HK128" s="51"/>
      <c r="HL128" s="51"/>
      <c r="HM128" s="51"/>
      <c r="HN128" s="51"/>
      <c r="HO128" s="51"/>
      <c r="HP128" s="51"/>
      <c r="HQ128" s="51"/>
      <c r="HR128" s="51"/>
      <c r="HS128" s="51"/>
      <c r="HT128" s="51"/>
      <c r="HU128" s="51"/>
      <c r="HV128" s="51"/>
      <c r="HW128" s="51"/>
      <c r="HX128" s="51"/>
      <c r="HY128" s="51"/>
      <c r="HZ128" s="51"/>
      <c r="IA128" s="51"/>
      <c r="IB128" s="51"/>
      <c r="IC128" s="51"/>
      <c r="ID128" s="51"/>
      <c r="IE128" s="51"/>
      <c r="IF128" s="51"/>
      <c r="IG128" s="51"/>
      <c r="IH128" s="51"/>
      <c r="II128" s="51"/>
      <c r="IJ128" s="51"/>
      <c r="IK128" s="51"/>
      <c r="IL128" s="51"/>
      <c r="IM128" s="51"/>
      <c r="IN128" s="51"/>
      <c r="IO128" s="51"/>
      <c r="IP128" s="51"/>
      <c r="IQ128" s="51"/>
      <c r="IR128" s="51"/>
      <c r="IS128" s="51"/>
      <c r="IT128" s="51"/>
      <c r="IU128" s="51"/>
      <c r="IV128" s="51"/>
      <c r="IW128" s="51"/>
    </row>
    <row r="129" spans="1:257" s="240" customFormat="1" ht="15" customHeight="1">
      <c r="A129" s="235"/>
      <c r="B129" s="235"/>
      <c r="C129" s="235"/>
      <c r="D129" s="124"/>
      <c r="E129" s="235"/>
      <c r="F129" s="235"/>
      <c r="G129" s="235"/>
      <c r="H129" s="235"/>
      <c r="I129" s="235"/>
      <c r="J129" s="235"/>
      <c r="K129" s="125"/>
      <c r="L129" s="125"/>
      <c r="M129" s="125"/>
      <c r="N129" s="177"/>
      <c r="O129" s="125"/>
      <c r="P129" s="235"/>
      <c r="Q129" s="126"/>
      <c r="R129" s="126"/>
      <c r="S129" s="126"/>
      <c r="T129" s="126"/>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c r="AR129" s="250" t="s">
        <v>517</v>
      </c>
      <c r="AS129" s="125"/>
      <c r="AT129" s="235"/>
      <c r="AU129" s="235"/>
      <c r="AV129" s="235"/>
      <c r="AW129" s="235"/>
      <c r="AX129" s="235"/>
      <c r="AY129" s="235"/>
      <c r="AZ129" s="235"/>
      <c r="BA129" s="52"/>
      <c r="BB129" s="52"/>
      <c r="BC129" s="235"/>
      <c r="BD129" s="235">
        <f t="shared" si="1"/>
        <v>15</v>
      </c>
      <c r="BE129" s="235"/>
      <c r="BF129" s="235"/>
      <c r="BG129" s="235"/>
      <c r="BH129" s="235"/>
      <c r="BI129" s="235"/>
      <c r="BJ129" s="235"/>
      <c r="BK129" s="235"/>
      <c r="BL129" s="235"/>
      <c r="BM129" s="235"/>
      <c r="BN129" s="235"/>
      <c r="BO129" s="235"/>
      <c r="BP129" s="235"/>
      <c r="BQ129" s="235"/>
      <c r="BR129" s="235"/>
      <c r="BS129" s="235"/>
      <c r="BT129" s="235"/>
      <c r="BU129" s="235"/>
      <c r="BV129" s="235"/>
      <c r="BW129" s="235"/>
      <c r="BX129" s="235"/>
      <c r="BY129" s="235"/>
      <c r="BZ129" s="235"/>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35"/>
      <c r="DQ129" s="235"/>
      <c r="DR129" s="235"/>
      <c r="DS129" s="235"/>
      <c r="DT129" s="235"/>
      <c r="DU129" s="235"/>
      <c r="DV129" s="235"/>
      <c r="DW129" s="235"/>
      <c r="DX129" s="235"/>
      <c r="DY129" s="235"/>
      <c r="DZ129" s="235"/>
      <c r="EA129" s="235"/>
      <c r="EB129" s="235"/>
      <c r="EC129" s="235"/>
      <c r="ED129" s="235"/>
      <c r="EE129" s="235"/>
      <c r="EF129" s="235"/>
      <c r="EG129" s="235"/>
      <c r="EH129" s="235"/>
      <c r="EI129" s="235"/>
      <c r="EJ129" s="235"/>
      <c r="EK129" s="235"/>
      <c r="EL129" s="235"/>
      <c r="EM129" s="235"/>
      <c r="EN129" s="235"/>
      <c r="EO129" s="235"/>
      <c r="EP129" s="235"/>
      <c r="EQ129" s="235"/>
      <c r="ER129" s="235"/>
      <c r="ES129" s="235"/>
      <c r="ET129" s="235"/>
      <c r="EU129" s="235"/>
      <c r="EV129" s="235"/>
      <c r="EW129" s="235"/>
      <c r="EX129" s="235"/>
      <c r="EY129" s="235"/>
      <c r="EZ129" s="235"/>
      <c r="FA129" s="235"/>
      <c r="FB129" s="235"/>
      <c r="FC129" s="235"/>
      <c r="FD129" s="235"/>
      <c r="FE129" s="235"/>
      <c r="FF129" s="235"/>
      <c r="FG129" s="235"/>
      <c r="FH129" s="235"/>
      <c r="FI129" s="235"/>
      <c r="FJ129" s="235"/>
      <c r="FK129" s="235"/>
      <c r="FL129" s="235"/>
      <c r="FM129" s="235"/>
      <c r="FN129" s="235"/>
      <c r="FO129" s="235"/>
      <c r="FP129" s="235"/>
      <c r="FQ129" s="235"/>
      <c r="FR129" s="235"/>
      <c r="FS129" s="235"/>
      <c r="FT129" s="235"/>
      <c r="FU129" s="235"/>
      <c r="FV129" s="235"/>
      <c r="FW129" s="235"/>
      <c r="FX129" s="235"/>
      <c r="FY129" s="235"/>
      <c r="FZ129" s="235"/>
      <c r="GA129" s="235"/>
      <c r="GB129" s="235"/>
      <c r="GC129" s="235"/>
      <c r="GD129" s="235"/>
      <c r="GE129" s="235"/>
      <c r="GF129" s="235"/>
      <c r="GG129" s="235"/>
      <c r="GH129" s="235"/>
      <c r="GI129" s="235"/>
      <c r="GJ129" s="235"/>
      <c r="GK129" s="235"/>
      <c r="GL129" s="235"/>
      <c r="GM129" s="235"/>
      <c r="GN129" s="235"/>
      <c r="GO129" s="235"/>
      <c r="GP129" s="235"/>
      <c r="GQ129" s="235"/>
      <c r="GR129" s="235"/>
      <c r="GS129" s="235"/>
      <c r="GT129" s="235"/>
      <c r="GU129" s="235"/>
      <c r="GV129" s="235"/>
      <c r="GW129" s="235"/>
      <c r="GX129" s="235"/>
      <c r="GY129" s="235"/>
      <c r="GZ129" s="235"/>
      <c r="HA129" s="235"/>
      <c r="HB129" s="235"/>
      <c r="HC129" s="235"/>
      <c r="HD129" s="235"/>
      <c r="HE129" s="235"/>
      <c r="HF129" s="235"/>
      <c r="HG129" s="235"/>
      <c r="HH129" s="235"/>
      <c r="HI129" s="235"/>
      <c r="HJ129" s="235"/>
      <c r="HK129" s="235"/>
      <c r="HL129" s="235"/>
      <c r="HM129" s="235"/>
      <c r="HN129" s="235"/>
      <c r="HO129" s="235"/>
      <c r="HP129" s="235"/>
      <c r="HQ129" s="235"/>
      <c r="HR129" s="235"/>
      <c r="HS129" s="235"/>
      <c r="HT129" s="235"/>
      <c r="HU129" s="235"/>
      <c r="HV129" s="235"/>
      <c r="HW129" s="235"/>
      <c r="HX129" s="235"/>
      <c r="HY129" s="235"/>
      <c r="HZ129" s="235"/>
      <c r="IA129" s="235"/>
      <c r="IB129" s="235"/>
      <c r="IC129" s="235"/>
      <c r="ID129" s="235"/>
      <c r="IE129" s="235"/>
      <c r="IF129" s="235"/>
      <c r="IG129" s="235"/>
      <c r="IH129" s="235"/>
      <c r="II129" s="235"/>
      <c r="IJ129" s="235"/>
      <c r="IK129" s="235"/>
      <c r="IL129" s="235"/>
      <c r="IM129" s="235"/>
      <c r="IN129" s="235"/>
      <c r="IO129" s="235"/>
      <c r="IP129" s="235"/>
      <c r="IQ129" s="235"/>
      <c r="IR129" s="235"/>
      <c r="IS129" s="235"/>
      <c r="IT129" s="235"/>
      <c r="IU129" s="235"/>
      <c r="IV129" s="235"/>
      <c r="IW129" s="235"/>
    </row>
    <row r="130" spans="1:257" ht="15" customHeight="1">
      <c r="A130" s="51"/>
      <c r="B130" s="51"/>
      <c r="C130" s="51"/>
      <c r="E130" s="127"/>
      <c r="F130" s="127"/>
      <c r="G130" s="127"/>
      <c r="H130" s="127"/>
      <c r="I130" s="175"/>
      <c r="J130" s="176"/>
      <c r="K130" s="126"/>
      <c r="L130" s="126"/>
      <c r="M130" s="126"/>
      <c r="N130" s="126"/>
      <c r="O130" s="126"/>
      <c r="P130" s="126"/>
      <c r="Q130" s="126"/>
      <c r="R130" s="126"/>
      <c r="S130" s="126"/>
      <c r="T130" s="126"/>
      <c r="U130" s="126"/>
      <c r="V130" s="126"/>
      <c r="W130" s="126"/>
      <c r="X130" s="126"/>
      <c r="Y130" s="126"/>
      <c r="Z130" s="126"/>
      <c r="AE130" s="127"/>
      <c r="AF130" s="127"/>
      <c r="AG130" s="127"/>
      <c r="AH130" s="128"/>
      <c r="AI130" s="127"/>
      <c r="AJ130" s="126"/>
      <c r="AK130" s="126"/>
      <c r="AL130" s="126"/>
      <c r="AM130" s="126"/>
      <c r="AN130" s="126"/>
      <c r="AO130" s="126"/>
      <c r="AP130" s="126"/>
      <c r="AQ130" s="126"/>
      <c r="AR130" s="126"/>
      <c r="AS130" s="126"/>
      <c r="BA130" s="52"/>
      <c r="BB130" s="52"/>
      <c r="BC130" s="51"/>
      <c r="BD130" s="235">
        <f t="shared" si="1"/>
        <v>15</v>
      </c>
      <c r="BE130" s="51"/>
      <c r="BF130" s="51"/>
      <c r="BG130" s="51"/>
      <c r="BH130" s="51"/>
      <c r="BI130" s="51"/>
      <c r="BJ130" s="51"/>
      <c r="BK130" s="51"/>
      <c r="BL130" s="51"/>
      <c r="BM130" s="51"/>
      <c r="BN130" s="51"/>
      <c r="BO130" s="51"/>
      <c r="BP130" s="51"/>
      <c r="BQ130" s="51"/>
      <c r="BR130" s="51"/>
      <c r="BS130" s="51"/>
      <c r="BT130" s="51"/>
      <c r="BU130" s="51"/>
      <c r="BV130" s="51"/>
      <c r="BW130" s="51"/>
      <c r="BX130" s="51"/>
      <c r="BY130" s="51"/>
      <c r="BZ130" s="51"/>
      <c r="CA130" s="51"/>
      <c r="CB130" s="51"/>
      <c r="CC130" s="51"/>
      <c r="CD130" s="51"/>
      <c r="CE130" s="51"/>
      <c r="CF130" s="51"/>
      <c r="CG130" s="51"/>
      <c r="CH130" s="51"/>
      <c r="CI130" s="51"/>
      <c r="CJ130" s="51"/>
      <c r="CK130" s="51"/>
      <c r="CL130" s="51"/>
      <c r="CM130" s="51"/>
      <c r="CN130" s="51"/>
      <c r="CO130" s="51"/>
      <c r="CP130" s="51"/>
      <c r="CQ130" s="51"/>
      <c r="CR130" s="51"/>
      <c r="CS130" s="51"/>
      <c r="CT130" s="51"/>
      <c r="CU130" s="51"/>
      <c r="CV130" s="51"/>
      <c r="CW130" s="51"/>
      <c r="CX130" s="51"/>
      <c r="CY130" s="51"/>
      <c r="CZ130" s="51"/>
      <c r="DA130" s="51"/>
      <c r="DB130" s="51"/>
      <c r="DC130" s="51"/>
      <c r="DD130" s="51"/>
      <c r="DE130" s="51"/>
      <c r="DF130" s="51"/>
      <c r="DG130" s="51"/>
      <c r="DH130" s="51"/>
      <c r="DI130" s="51"/>
      <c r="DJ130" s="51"/>
      <c r="DK130" s="51"/>
      <c r="DL130" s="51"/>
      <c r="DM130" s="51"/>
      <c r="DN130" s="51"/>
      <c r="DO130" s="51"/>
      <c r="DP130" s="51"/>
      <c r="DQ130" s="51"/>
      <c r="DR130" s="51"/>
      <c r="DS130" s="51"/>
      <c r="DT130" s="51"/>
      <c r="DU130" s="51"/>
      <c r="DV130" s="51"/>
      <c r="DW130" s="51"/>
      <c r="DX130" s="51"/>
      <c r="DY130" s="51"/>
      <c r="DZ130" s="51"/>
      <c r="EA130" s="51"/>
      <c r="EB130" s="51"/>
      <c r="EC130" s="51"/>
      <c r="ED130" s="51"/>
      <c r="EE130" s="51"/>
      <c r="EF130" s="51"/>
      <c r="EG130" s="51"/>
      <c r="EH130" s="51"/>
      <c r="EI130" s="51"/>
      <c r="EJ130" s="51"/>
      <c r="EK130" s="51"/>
      <c r="EL130" s="51"/>
      <c r="EM130" s="51"/>
      <c r="EN130" s="51"/>
      <c r="EO130" s="51"/>
      <c r="EP130" s="51"/>
      <c r="EQ130" s="51"/>
      <c r="ER130" s="51"/>
      <c r="ES130" s="51"/>
      <c r="ET130" s="51"/>
      <c r="EU130" s="51"/>
      <c r="EV130" s="51"/>
      <c r="EW130" s="51"/>
      <c r="EX130" s="51"/>
      <c r="EY130" s="51"/>
      <c r="EZ130" s="51"/>
      <c r="FA130" s="51"/>
      <c r="FB130" s="51"/>
      <c r="FC130" s="51"/>
      <c r="FD130" s="51"/>
      <c r="FE130" s="51"/>
      <c r="FF130" s="51"/>
      <c r="FG130" s="51"/>
      <c r="FH130" s="51"/>
      <c r="FI130" s="51"/>
      <c r="FJ130" s="51"/>
      <c r="FK130" s="51"/>
      <c r="FL130" s="51"/>
      <c r="FM130" s="51"/>
      <c r="FN130" s="51"/>
      <c r="FO130" s="51"/>
      <c r="FP130" s="51"/>
      <c r="FQ130" s="51"/>
      <c r="FR130" s="51"/>
      <c r="FS130" s="51"/>
      <c r="FT130" s="51"/>
      <c r="FU130" s="51"/>
      <c r="FV130" s="51"/>
      <c r="FW130" s="51"/>
      <c r="FX130" s="51"/>
      <c r="FY130" s="51"/>
      <c r="FZ130" s="51"/>
      <c r="GA130" s="51"/>
      <c r="GB130" s="51"/>
      <c r="GC130" s="51"/>
      <c r="GD130" s="51"/>
      <c r="GE130" s="51"/>
      <c r="GF130" s="51"/>
      <c r="GG130" s="51"/>
      <c r="GH130" s="51"/>
      <c r="GI130" s="51"/>
      <c r="GJ130" s="51"/>
      <c r="GK130" s="51"/>
      <c r="GL130" s="51"/>
      <c r="GM130" s="51"/>
      <c r="GN130" s="51"/>
      <c r="GO130" s="51"/>
      <c r="GP130" s="51"/>
      <c r="GQ130" s="51"/>
      <c r="GR130" s="51"/>
      <c r="GS130" s="51"/>
      <c r="GT130" s="51"/>
      <c r="GU130" s="51"/>
      <c r="GV130" s="51"/>
      <c r="GW130" s="51"/>
      <c r="GX130" s="51"/>
      <c r="GY130" s="51"/>
      <c r="GZ130" s="51"/>
      <c r="HA130" s="51"/>
      <c r="HB130" s="51"/>
      <c r="HC130" s="51"/>
      <c r="HD130" s="51"/>
      <c r="HE130" s="51"/>
      <c r="HF130" s="51"/>
      <c r="HG130" s="51"/>
      <c r="HH130" s="51"/>
      <c r="HI130" s="51"/>
      <c r="HJ130" s="51"/>
      <c r="HK130" s="51"/>
      <c r="HL130" s="51"/>
      <c r="HM130" s="51"/>
      <c r="HN130" s="51"/>
      <c r="HO130" s="51"/>
      <c r="HP130" s="51"/>
      <c r="HQ130" s="51"/>
      <c r="HR130" s="51"/>
      <c r="HS130" s="51"/>
      <c r="HT130" s="51"/>
      <c r="HU130" s="51"/>
      <c r="HV130" s="51"/>
      <c r="HW130" s="51"/>
      <c r="HX130" s="51"/>
      <c r="HY130" s="51"/>
      <c r="HZ130" s="51"/>
      <c r="IA130" s="51"/>
      <c r="IB130" s="51"/>
      <c r="IC130" s="51"/>
      <c r="ID130" s="51"/>
      <c r="IE130" s="51"/>
      <c r="IF130" s="51"/>
      <c r="IG130" s="51"/>
      <c r="IH130" s="51"/>
      <c r="II130" s="51"/>
      <c r="IJ130" s="51"/>
      <c r="IK130" s="51"/>
      <c r="IL130" s="51"/>
      <c r="IM130" s="51"/>
      <c r="IN130" s="51"/>
      <c r="IO130" s="51"/>
      <c r="IP130" s="51"/>
      <c r="IQ130" s="51"/>
      <c r="IR130" s="51"/>
      <c r="IS130" s="51"/>
      <c r="IT130" s="51"/>
      <c r="IU130" s="51"/>
      <c r="IV130" s="51"/>
      <c r="IW130" s="51"/>
    </row>
    <row r="131" spans="1:257" ht="30" customHeight="1">
      <c r="A131" s="51"/>
      <c r="E131" s="127"/>
      <c r="F131" s="127"/>
      <c r="G131" s="127"/>
      <c r="H131" s="127"/>
      <c r="I131" s="175"/>
      <c r="J131" s="176"/>
      <c r="K131" s="126"/>
      <c r="L131" s="126"/>
      <c r="M131" s="126"/>
      <c r="N131" s="126"/>
      <c r="O131" s="126"/>
      <c r="P131" s="177" t="s">
        <v>214</v>
      </c>
      <c r="Q131" s="129"/>
      <c r="R131" s="129"/>
      <c r="S131" s="129"/>
      <c r="T131" s="129"/>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c r="AS131" s="129"/>
      <c r="BA131" s="52"/>
      <c r="BB131" s="52"/>
      <c r="BC131" s="51"/>
      <c r="BD131" s="235">
        <f t="shared" ref="BD131:BD136" si="2">takasa(A131)</f>
        <v>30</v>
      </c>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1"/>
      <c r="DH131" s="51"/>
      <c r="DI131" s="51"/>
      <c r="DJ131" s="51"/>
      <c r="DK131" s="51"/>
      <c r="DL131" s="51"/>
      <c r="DM131" s="51"/>
      <c r="DN131" s="51"/>
      <c r="DO131" s="51"/>
      <c r="DP131" s="51"/>
      <c r="DQ131" s="51"/>
      <c r="DR131" s="51"/>
      <c r="DS131" s="51"/>
      <c r="DT131" s="51"/>
      <c r="DU131" s="51"/>
      <c r="DV131" s="51"/>
      <c r="DW131" s="51"/>
      <c r="DX131" s="51"/>
      <c r="DY131" s="51"/>
      <c r="DZ131" s="51"/>
      <c r="EA131" s="51"/>
      <c r="EB131" s="51"/>
      <c r="EC131" s="51"/>
      <c r="ED131" s="51"/>
      <c r="EE131" s="51"/>
      <c r="EF131" s="51"/>
      <c r="EG131" s="51"/>
      <c r="EH131" s="51"/>
      <c r="EI131" s="51"/>
      <c r="EJ131" s="51"/>
      <c r="EK131" s="51"/>
      <c r="EL131" s="51"/>
      <c r="EM131" s="51"/>
      <c r="EN131" s="51"/>
      <c r="EO131" s="51"/>
      <c r="EP131" s="51"/>
      <c r="EQ131" s="51"/>
      <c r="ER131" s="51"/>
      <c r="ES131" s="51"/>
      <c r="ET131" s="51"/>
      <c r="EU131" s="51"/>
      <c r="EV131" s="51"/>
      <c r="EW131" s="51"/>
      <c r="EX131" s="51"/>
      <c r="EY131" s="51"/>
      <c r="EZ131" s="51"/>
      <c r="FA131" s="51"/>
      <c r="FB131" s="51"/>
      <c r="FC131" s="51"/>
      <c r="FD131" s="51"/>
      <c r="FE131" s="51"/>
      <c r="FF131" s="51"/>
      <c r="FG131" s="51"/>
      <c r="FH131" s="51"/>
      <c r="FI131" s="51"/>
      <c r="FJ131" s="51"/>
      <c r="FK131" s="51"/>
      <c r="FL131" s="51"/>
      <c r="FM131" s="51"/>
      <c r="FN131" s="51"/>
      <c r="FO131" s="51"/>
      <c r="FP131" s="51"/>
      <c r="FQ131" s="51"/>
      <c r="FR131" s="51"/>
      <c r="FS131" s="51"/>
      <c r="FT131" s="51"/>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1"/>
      <c r="GR131" s="51"/>
      <c r="GS131" s="51"/>
      <c r="GT131" s="51"/>
      <c r="GU131" s="51"/>
      <c r="GV131" s="51"/>
      <c r="GW131" s="51"/>
      <c r="GX131" s="51"/>
      <c r="GY131" s="51"/>
      <c r="GZ131" s="51"/>
      <c r="HA131" s="51"/>
      <c r="HB131" s="51"/>
      <c r="HC131" s="51"/>
      <c r="HD131" s="51"/>
      <c r="HE131" s="51"/>
      <c r="HF131" s="51"/>
      <c r="HG131" s="51"/>
      <c r="HH131" s="51"/>
      <c r="HI131" s="51"/>
      <c r="HJ131" s="51"/>
      <c r="HK131" s="51"/>
      <c r="HL131" s="51"/>
      <c r="HM131" s="51"/>
      <c r="HN131" s="51"/>
      <c r="HO131" s="51"/>
      <c r="HP131" s="51"/>
      <c r="HQ131" s="51"/>
      <c r="HR131" s="51"/>
      <c r="HS131" s="51"/>
      <c r="HT131" s="51"/>
      <c r="HU131" s="51"/>
      <c r="HV131" s="51"/>
      <c r="HW131" s="51"/>
      <c r="HX131" s="51"/>
      <c r="HY131" s="51"/>
      <c r="HZ131" s="51"/>
      <c r="IA131" s="51"/>
      <c r="IB131" s="51"/>
      <c r="IC131" s="51"/>
      <c r="ID131" s="51"/>
      <c r="IE131" s="51"/>
      <c r="IF131" s="51"/>
      <c r="IG131" s="51"/>
      <c r="IH131" s="51"/>
      <c r="II131" s="51"/>
      <c r="IJ131" s="51"/>
      <c r="IK131" s="51"/>
      <c r="IL131" s="51"/>
      <c r="IM131" s="51"/>
      <c r="IN131" s="51"/>
      <c r="IO131" s="51"/>
      <c r="IP131" s="51"/>
      <c r="IQ131" s="51"/>
      <c r="IR131" s="51"/>
      <c r="IS131" s="51"/>
      <c r="IT131" s="51"/>
      <c r="IU131" s="51"/>
      <c r="IV131" s="51"/>
      <c r="IW131" s="51"/>
    </row>
    <row r="132" spans="1:257" ht="15" customHeight="1">
      <c r="E132" s="127"/>
      <c r="F132" s="127"/>
      <c r="G132" s="127"/>
      <c r="H132" s="127"/>
      <c r="I132" s="128"/>
      <c r="J132" s="127"/>
      <c r="K132" s="129"/>
      <c r="L132" s="129"/>
      <c r="M132" s="129"/>
      <c r="N132" s="129"/>
      <c r="O132" s="129"/>
      <c r="P132" s="129"/>
      <c r="Q132" s="129"/>
      <c r="R132" s="129"/>
      <c r="S132" s="129"/>
      <c r="T132" s="129"/>
      <c r="U132" s="129"/>
      <c r="V132" s="129"/>
      <c r="W132" s="129"/>
      <c r="X132" s="129"/>
      <c r="Y132" s="129"/>
      <c r="Z132" s="129"/>
      <c r="AE132" s="127"/>
      <c r="AF132" s="127"/>
      <c r="AG132" s="127"/>
      <c r="AH132" s="128"/>
      <c r="AI132" s="127"/>
      <c r="AJ132" s="129"/>
      <c r="AK132" s="129"/>
      <c r="AL132" s="129"/>
      <c r="AM132" s="129"/>
      <c r="AN132" s="129"/>
      <c r="AQ132" s="129"/>
      <c r="AR132" s="250" t="s">
        <v>517</v>
      </c>
      <c r="AS132" s="129"/>
      <c r="BD132" s="235">
        <f t="shared" si="2"/>
        <v>15</v>
      </c>
    </row>
    <row r="133" spans="1:257" s="240" customFormat="1" ht="9.9499999999999993" customHeight="1">
      <c r="E133" s="127"/>
      <c r="F133" s="127"/>
      <c r="G133" s="127"/>
      <c r="H133" s="127"/>
      <c r="I133" s="128"/>
      <c r="J133" s="127"/>
      <c r="K133" s="129"/>
      <c r="L133" s="129"/>
      <c r="M133" s="129"/>
      <c r="N133" s="129"/>
      <c r="O133" s="129"/>
      <c r="P133" s="129"/>
      <c r="Q133" s="129"/>
      <c r="R133" s="129"/>
      <c r="S133" s="129"/>
      <c r="T133" s="129"/>
      <c r="U133" s="129"/>
      <c r="V133" s="129"/>
      <c r="W133" s="129"/>
      <c r="X133" s="129"/>
      <c r="Y133" s="129"/>
      <c r="Z133" s="129"/>
      <c r="AE133" s="127"/>
      <c r="AF133" s="127"/>
      <c r="AG133" s="127"/>
      <c r="AH133" s="128"/>
      <c r="AI133" s="127"/>
      <c r="AJ133" s="129"/>
      <c r="AK133" s="129"/>
      <c r="AL133" s="129"/>
      <c r="AM133" s="129"/>
      <c r="AN133" s="129"/>
      <c r="AQ133" s="129"/>
      <c r="AR133" s="129"/>
      <c r="AS133" s="129"/>
      <c r="BA133" s="241"/>
      <c r="BB133" s="241"/>
      <c r="BD133" s="235">
        <f t="shared" si="2"/>
        <v>10</v>
      </c>
    </row>
    <row r="134" spans="1:257" ht="9.9499999999999993" customHeight="1">
      <c r="E134" s="127"/>
      <c r="F134" s="127"/>
      <c r="G134" s="127"/>
      <c r="H134" s="127"/>
      <c r="I134" s="128"/>
      <c r="J134" s="127"/>
      <c r="K134" s="129"/>
      <c r="L134" s="129"/>
      <c r="M134" s="129"/>
      <c r="N134" s="129"/>
      <c r="O134" s="129"/>
      <c r="P134" s="129"/>
      <c r="Q134" s="129"/>
      <c r="R134" s="129"/>
      <c r="S134" s="129"/>
      <c r="T134" s="129"/>
      <c r="U134" s="129"/>
      <c r="V134" s="129"/>
      <c r="W134" s="129"/>
      <c r="X134" s="129"/>
      <c r="Y134" s="129"/>
      <c r="Z134" s="129"/>
      <c r="AE134" s="127"/>
      <c r="AF134" s="127"/>
      <c r="AG134" s="127"/>
      <c r="AH134" s="128"/>
      <c r="AI134" s="127"/>
      <c r="AJ134" s="129"/>
      <c r="AK134" s="129"/>
      <c r="AL134" s="129"/>
      <c r="AM134" s="129"/>
      <c r="AN134" s="129"/>
      <c r="AQ134" s="129"/>
      <c r="AR134" s="129"/>
      <c r="AS134" s="129"/>
      <c r="BD134" s="235">
        <f t="shared" si="2"/>
        <v>10</v>
      </c>
    </row>
    <row r="135" spans="1:257" ht="13.5" customHeight="1">
      <c r="D135" s="130"/>
      <c r="E135" s="130"/>
      <c r="F135" s="130"/>
      <c r="G135" s="121"/>
      <c r="H135" s="121"/>
      <c r="I135" s="121"/>
      <c r="J135" s="121"/>
      <c r="K135" s="121"/>
      <c r="L135" s="121"/>
      <c r="M135" s="121"/>
      <c r="N135" s="121"/>
      <c r="O135" s="121"/>
      <c r="P135" s="121"/>
      <c r="Q135" s="121"/>
      <c r="R135" s="121"/>
      <c r="S135" s="121"/>
      <c r="T135" s="121"/>
      <c r="U135" s="121"/>
      <c r="V135" s="121"/>
      <c r="W135" s="121"/>
      <c r="X135" s="121"/>
      <c r="Y135" s="121"/>
      <c r="Z135" s="121"/>
      <c r="AA135" s="308" t="s">
        <v>33</v>
      </c>
      <c r="AB135" s="309"/>
      <c r="AC135" s="309"/>
      <c r="AD135" s="309"/>
      <c r="AE135" s="121"/>
      <c r="AF135" s="121"/>
      <c r="AG135" s="121"/>
      <c r="AH135" s="121"/>
      <c r="AI135" s="121"/>
      <c r="AJ135" s="121"/>
      <c r="AK135" s="121"/>
      <c r="AL135" s="121"/>
      <c r="AM135" s="121"/>
      <c r="AN135" s="131"/>
      <c r="AO135" s="131"/>
      <c r="AP135" s="131"/>
      <c r="AQ135" s="131"/>
      <c r="AR135" s="131"/>
      <c r="AS135" s="131"/>
      <c r="AT135" s="131"/>
      <c r="AU135" s="131"/>
      <c r="AV135" s="131"/>
      <c r="AW135" s="131"/>
      <c r="AX135" s="131"/>
      <c r="AY135" s="131"/>
      <c r="AZ135" s="37"/>
      <c r="BB135" s="118"/>
      <c r="BD135" s="235">
        <f t="shared" si="2"/>
        <v>13.5</v>
      </c>
    </row>
    <row r="136" spans="1:257" ht="12" customHeight="1">
      <c r="BA136" s="117" t="str">
        <f>'A. RoHS'!BA56</f>
        <v>V.9.0 (revised on Sep., 2016)</v>
      </c>
      <c r="BD136" s="235">
        <f t="shared" si="2"/>
        <v>12</v>
      </c>
      <c r="BE136" s="235">
        <f>SUM(BD67:BD136)</f>
        <v>1141.5</v>
      </c>
    </row>
    <row r="137" spans="1:257" ht="15" customHeight="1"/>
    <row r="138" spans="1:257" ht="15" customHeight="1"/>
    <row r="139" spans="1:257" ht="15" hidden="1" customHeight="1">
      <c r="A139" s="118">
        <f>haba(A1)</f>
        <v>0.83</v>
      </c>
      <c r="B139" s="240">
        <f t="shared" ref="B139:BA139" si="3">haba(B1)</f>
        <v>2</v>
      </c>
      <c r="C139" s="240">
        <f t="shared" si="3"/>
        <v>2</v>
      </c>
      <c r="D139" s="240">
        <f t="shared" si="3"/>
        <v>2</v>
      </c>
      <c r="E139" s="240">
        <f t="shared" si="3"/>
        <v>2</v>
      </c>
      <c r="F139" s="240">
        <f t="shared" si="3"/>
        <v>2</v>
      </c>
      <c r="G139" s="240">
        <f t="shared" si="3"/>
        <v>2</v>
      </c>
      <c r="H139" s="240">
        <f t="shared" si="3"/>
        <v>2</v>
      </c>
      <c r="I139" s="240">
        <f t="shared" si="3"/>
        <v>2</v>
      </c>
      <c r="J139" s="240">
        <f t="shared" si="3"/>
        <v>2</v>
      </c>
      <c r="K139" s="240">
        <f t="shared" si="3"/>
        <v>2</v>
      </c>
      <c r="L139" s="240">
        <f t="shared" si="3"/>
        <v>2</v>
      </c>
      <c r="M139" s="240">
        <f t="shared" si="3"/>
        <v>2</v>
      </c>
      <c r="N139" s="240">
        <f t="shared" si="3"/>
        <v>2</v>
      </c>
      <c r="O139" s="240">
        <f t="shared" si="3"/>
        <v>2</v>
      </c>
      <c r="P139" s="240">
        <f t="shared" si="3"/>
        <v>2</v>
      </c>
      <c r="Q139" s="240">
        <f t="shared" si="3"/>
        <v>2</v>
      </c>
      <c r="R139" s="240">
        <f t="shared" si="3"/>
        <v>2</v>
      </c>
      <c r="S139" s="240">
        <f t="shared" si="3"/>
        <v>2</v>
      </c>
      <c r="T139" s="240">
        <f t="shared" si="3"/>
        <v>2</v>
      </c>
      <c r="U139" s="240">
        <f t="shared" si="3"/>
        <v>2</v>
      </c>
      <c r="V139" s="240">
        <f t="shared" si="3"/>
        <v>2</v>
      </c>
      <c r="W139" s="240">
        <f t="shared" si="3"/>
        <v>2</v>
      </c>
      <c r="X139" s="240">
        <f t="shared" si="3"/>
        <v>2</v>
      </c>
      <c r="Y139" s="240">
        <f t="shared" si="3"/>
        <v>2</v>
      </c>
      <c r="Z139" s="240">
        <f t="shared" si="3"/>
        <v>2</v>
      </c>
      <c r="AA139" s="240">
        <f t="shared" si="3"/>
        <v>2</v>
      </c>
      <c r="AB139" s="240">
        <f t="shared" si="3"/>
        <v>2</v>
      </c>
      <c r="AC139" s="240">
        <f t="shared" si="3"/>
        <v>2</v>
      </c>
      <c r="AD139" s="240">
        <f t="shared" si="3"/>
        <v>1.86</v>
      </c>
      <c r="AE139" s="240">
        <f t="shared" si="3"/>
        <v>2</v>
      </c>
      <c r="AF139" s="240">
        <f t="shared" si="3"/>
        <v>2</v>
      </c>
      <c r="AG139" s="240">
        <f t="shared" si="3"/>
        <v>2</v>
      </c>
      <c r="AH139" s="240">
        <f t="shared" si="3"/>
        <v>2</v>
      </c>
      <c r="AI139" s="240">
        <f t="shared" si="3"/>
        <v>2</v>
      </c>
      <c r="AJ139" s="240">
        <f t="shared" si="3"/>
        <v>2</v>
      </c>
      <c r="AK139" s="240">
        <f t="shared" si="3"/>
        <v>2</v>
      </c>
      <c r="AL139" s="240">
        <f t="shared" si="3"/>
        <v>2</v>
      </c>
      <c r="AM139" s="240">
        <f t="shared" si="3"/>
        <v>2</v>
      </c>
      <c r="AN139" s="240">
        <f t="shared" si="3"/>
        <v>2</v>
      </c>
      <c r="AO139" s="240">
        <f t="shared" si="3"/>
        <v>2</v>
      </c>
      <c r="AP139" s="240">
        <f t="shared" si="3"/>
        <v>2</v>
      </c>
      <c r="AQ139" s="240">
        <f t="shared" si="3"/>
        <v>2</v>
      </c>
      <c r="AR139" s="240">
        <f t="shared" si="3"/>
        <v>2</v>
      </c>
      <c r="AS139" s="240">
        <f t="shared" si="3"/>
        <v>2</v>
      </c>
      <c r="AT139" s="240">
        <f t="shared" si="3"/>
        <v>2</v>
      </c>
      <c r="AU139" s="240">
        <f t="shared" si="3"/>
        <v>2</v>
      </c>
      <c r="AV139" s="240">
        <f t="shared" si="3"/>
        <v>2</v>
      </c>
      <c r="AW139" s="240">
        <f t="shared" si="3"/>
        <v>2</v>
      </c>
      <c r="AX139" s="240">
        <f t="shared" si="3"/>
        <v>2</v>
      </c>
      <c r="AY139" s="240">
        <f t="shared" si="3"/>
        <v>2</v>
      </c>
      <c r="AZ139" s="240">
        <f t="shared" si="3"/>
        <v>2</v>
      </c>
      <c r="BA139" s="240">
        <f t="shared" si="3"/>
        <v>1</v>
      </c>
      <c r="BB139" s="37">
        <f>SUM(A139:BA139)</f>
        <v>103.69</v>
      </c>
    </row>
    <row r="140" spans="1:257" ht="15" customHeight="1"/>
    <row r="141" spans="1:257" ht="15" customHeight="1"/>
    <row r="142" spans="1:257" ht="15" customHeight="1"/>
    <row r="143" spans="1:257" ht="15" customHeight="1"/>
    <row r="144" spans="1:257"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sheetData>
  <sheetProtection password="EA60" sheet="1" objects="1" scenarios="1" selectLockedCells="1"/>
  <mergeCells count="188">
    <mergeCell ref="D99:AZ100"/>
    <mergeCell ref="D101:AZ102"/>
    <mergeCell ref="D96:AZ96"/>
    <mergeCell ref="D121:AZ122"/>
    <mergeCell ref="F110:T111"/>
    <mergeCell ref="U110:AR111"/>
    <mergeCell ref="AA135:AD135"/>
    <mergeCell ref="U114:AR116"/>
    <mergeCell ref="AS110:AZ111"/>
    <mergeCell ref="AS112:AZ113"/>
    <mergeCell ref="U128:AR128"/>
    <mergeCell ref="U131:AR131"/>
    <mergeCell ref="D110:E120"/>
    <mergeCell ref="F112:T120"/>
    <mergeCell ref="D108:AZ108"/>
    <mergeCell ref="D109:E109"/>
    <mergeCell ref="F109:T109"/>
    <mergeCell ref="U109:AR109"/>
    <mergeCell ref="AS109:AZ109"/>
    <mergeCell ref="U112:AR113"/>
    <mergeCell ref="U117:AR117"/>
    <mergeCell ref="U119:AR119"/>
    <mergeCell ref="AS117:AZ118"/>
    <mergeCell ref="F90:T91"/>
    <mergeCell ref="U90:AR91"/>
    <mergeCell ref="F92:T93"/>
    <mergeCell ref="U92:AR93"/>
    <mergeCell ref="D94:E95"/>
    <mergeCell ref="AS94:AZ95"/>
    <mergeCell ref="F94:T95"/>
    <mergeCell ref="U94:AR95"/>
    <mergeCell ref="D97:AZ98"/>
    <mergeCell ref="D82:E83"/>
    <mergeCell ref="U80:AR81"/>
    <mergeCell ref="F82:T83"/>
    <mergeCell ref="U82:AR83"/>
    <mergeCell ref="F84:T85"/>
    <mergeCell ref="U84:AR85"/>
    <mergeCell ref="F86:T87"/>
    <mergeCell ref="U86:AR87"/>
    <mergeCell ref="F88:T89"/>
    <mergeCell ref="U88:AR89"/>
    <mergeCell ref="AF103:AY103"/>
    <mergeCell ref="D84:E85"/>
    <mergeCell ref="D80:E81"/>
    <mergeCell ref="D78:E79"/>
    <mergeCell ref="D76:E77"/>
    <mergeCell ref="D74:E75"/>
    <mergeCell ref="D72:E73"/>
    <mergeCell ref="D92:E93"/>
    <mergeCell ref="D90:E91"/>
    <mergeCell ref="D88:E89"/>
    <mergeCell ref="D86:E87"/>
    <mergeCell ref="F72:T73"/>
    <mergeCell ref="U72:AR73"/>
    <mergeCell ref="F78:T79"/>
    <mergeCell ref="U78:AR79"/>
    <mergeCell ref="F80:T81"/>
    <mergeCell ref="AS78:AZ79"/>
    <mergeCell ref="AS80:AZ81"/>
    <mergeCell ref="AS84:AZ85"/>
    <mergeCell ref="AS86:AZ87"/>
    <mergeCell ref="AS88:AZ89"/>
    <mergeCell ref="AS90:AZ91"/>
    <mergeCell ref="AS92:AZ93"/>
    <mergeCell ref="AS82:AZ83"/>
    <mergeCell ref="AS20:AZ21"/>
    <mergeCell ref="AS22:AZ23"/>
    <mergeCell ref="AS24:AZ25"/>
    <mergeCell ref="AS26:AZ27"/>
    <mergeCell ref="AS28:AZ29"/>
    <mergeCell ref="AS30:AZ31"/>
    <mergeCell ref="D6:AZ6"/>
    <mergeCell ref="D7:E7"/>
    <mergeCell ref="F7:T7"/>
    <mergeCell ref="U7:AR7"/>
    <mergeCell ref="AS7:AZ7"/>
    <mergeCell ref="D8:E9"/>
    <mergeCell ref="AS8:AZ9"/>
    <mergeCell ref="AS10:AZ11"/>
    <mergeCell ref="AS12:AZ13"/>
    <mergeCell ref="D10:E11"/>
    <mergeCell ref="F8:T9"/>
    <mergeCell ref="U8:AR9"/>
    <mergeCell ref="F10:T11"/>
    <mergeCell ref="U10:AR11"/>
    <mergeCell ref="F12:T13"/>
    <mergeCell ref="U12:AR13"/>
    <mergeCell ref="AS76:AZ77"/>
    <mergeCell ref="AS70:AZ71"/>
    <mergeCell ref="AS72:AZ73"/>
    <mergeCell ref="AS74:AZ75"/>
    <mergeCell ref="AS48:AZ49"/>
    <mergeCell ref="AS50:AZ51"/>
    <mergeCell ref="AS52:AZ53"/>
    <mergeCell ref="AS54:AZ55"/>
    <mergeCell ref="D44:AZ44"/>
    <mergeCell ref="D45:E45"/>
    <mergeCell ref="F45:T45"/>
    <mergeCell ref="F56:T57"/>
    <mergeCell ref="U56:AR57"/>
    <mergeCell ref="AS46:AZ47"/>
    <mergeCell ref="AS56:AZ57"/>
    <mergeCell ref="AA66:AD66"/>
    <mergeCell ref="D62:E63"/>
    <mergeCell ref="F52:T53"/>
    <mergeCell ref="U52:AR53"/>
    <mergeCell ref="AS60:AZ61"/>
    <mergeCell ref="D14:E15"/>
    <mergeCell ref="D16:E17"/>
    <mergeCell ref="D12:E13"/>
    <mergeCell ref="U45:AR45"/>
    <mergeCell ref="AS45:AZ45"/>
    <mergeCell ref="D32:E33"/>
    <mergeCell ref="D30:E31"/>
    <mergeCell ref="F30:T31"/>
    <mergeCell ref="U30:AR31"/>
    <mergeCell ref="F32:T33"/>
    <mergeCell ref="U32:AR33"/>
    <mergeCell ref="F34:T35"/>
    <mergeCell ref="U34:AR35"/>
    <mergeCell ref="D38:AZ39"/>
    <mergeCell ref="D34:E35"/>
    <mergeCell ref="AS34:AZ35"/>
    <mergeCell ref="D24:E25"/>
    <mergeCell ref="D18:E19"/>
    <mergeCell ref="D22:E23"/>
    <mergeCell ref="D20:E21"/>
    <mergeCell ref="AS32:AZ33"/>
    <mergeCell ref="AS14:AZ15"/>
    <mergeCell ref="AS16:AZ17"/>
    <mergeCell ref="AS18:AZ19"/>
    <mergeCell ref="D26:E27"/>
    <mergeCell ref="D28:E29"/>
    <mergeCell ref="D56:E57"/>
    <mergeCell ref="D58:E59"/>
    <mergeCell ref="D60:E61"/>
    <mergeCell ref="D46:E47"/>
    <mergeCell ref="D48:E49"/>
    <mergeCell ref="D50:E51"/>
    <mergeCell ref="D52:E53"/>
    <mergeCell ref="D54:E55"/>
    <mergeCell ref="F14:T15"/>
    <mergeCell ref="U14:AR15"/>
    <mergeCell ref="F16:T17"/>
    <mergeCell ref="U16:AR17"/>
    <mergeCell ref="F18:T19"/>
    <mergeCell ref="U18:AR19"/>
    <mergeCell ref="F22:T23"/>
    <mergeCell ref="U22:AR23"/>
    <mergeCell ref="F24:T25"/>
    <mergeCell ref="U24:AR25"/>
    <mergeCell ref="F20:T21"/>
    <mergeCell ref="U20:AR21"/>
    <mergeCell ref="F26:T27"/>
    <mergeCell ref="U26:AR27"/>
    <mergeCell ref="F28:T29"/>
    <mergeCell ref="U28:AR29"/>
    <mergeCell ref="F46:T47"/>
    <mergeCell ref="U46:AR47"/>
    <mergeCell ref="F48:T49"/>
    <mergeCell ref="U48:AR49"/>
    <mergeCell ref="F50:T51"/>
    <mergeCell ref="U50:AR51"/>
    <mergeCell ref="AS114:AZ116"/>
    <mergeCell ref="AS119:AZ120"/>
    <mergeCell ref="D104:AZ104"/>
    <mergeCell ref="F54:T55"/>
    <mergeCell ref="U54:AR55"/>
    <mergeCell ref="F58:T59"/>
    <mergeCell ref="U58:AR59"/>
    <mergeCell ref="F60:T61"/>
    <mergeCell ref="U60:AR61"/>
    <mergeCell ref="F62:T63"/>
    <mergeCell ref="U62:AR63"/>
    <mergeCell ref="F70:T71"/>
    <mergeCell ref="U70:AR71"/>
    <mergeCell ref="D70:E71"/>
    <mergeCell ref="F74:T75"/>
    <mergeCell ref="U74:AR75"/>
    <mergeCell ref="F76:T77"/>
    <mergeCell ref="U76:AR77"/>
    <mergeCell ref="AS58:AZ59"/>
    <mergeCell ref="AS62:AZ63"/>
    <mergeCell ref="D69:E69"/>
    <mergeCell ref="F69:T69"/>
    <mergeCell ref="U69:AR69"/>
    <mergeCell ref="AS69:AZ69"/>
  </mergeCells>
  <phoneticPr fontId="5"/>
  <conditionalFormatting sqref="AS46:AZ66 AS70:AZ95">
    <cfRule type="cellIs" dxfId="30" priority="5" stopIfTrue="1" operator="equal">
      <formula>"Not Applicable"</formula>
    </cfRule>
  </conditionalFormatting>
  <conditionalFormatting sqref="AS114:AZ114">
    <cfRule type="cellIs" dxfId="29" priority="4" operator="equal">
      <formula>"Used"</formula>
    </cfRule>
  </conditionalFormatting>
  <conditionalFormatting sqref="AS112:AZ113">
    <cfRule type="expression" dxfId="28" priority="3">
      <formula>IF(COUNTIF(AS112,"Yes"),1,0)</formula>
    </cfRule>
  </conditionalFormatting>
  <conditionalFormatting sqref="AS110:AZ111 AS8:AZ35">
    <cfRule type="expression" dxfId="27" priority="2">
      <formula>IF(COUNTIF(AS8,"Not Applicable"),1,0)</formula>
    </cfRule>
  </conditionalFormatting>
  <dataValidations count="4">
    <dataValidation type="list" allowBlank="1" showInputMessage="1" showErrorMessage="1" promptTitle="入力内容" prompt="使用している： Used_x000a_使用していない： Not Used" sqref="AS114:AZ114">
      <formula1>"&lt; Used / Not Used &gt;, Used, Not Used"</formula1>
    </dataValidation>
    <dataValidation type="list" allowBlank="1" showInputMessage="1" showErrorMessage="1" prompt="Use PWB： Yes_x000a_Do not use PWB： No" sqref="AS112:AZ112">
      <formula1>"&lt; Yes / No &gt;, Yes, No"</formula1>
    </dataValidation>
    <dataValidation type="list" showInputMessage="1" showErrorMessage="1" promptTitle="入力内容" prompt="基準を満たす： Applicable_x000a_満たさない： Not Applicable" sqref="AS110 AS56:AZ59 AS60 AS62:AZ63 AS14:AZ15 AS12 AS22 AS32 AS76 AS80">
      <formula1>"&lt; Applicable                  / Not Applicable &gt;, Applicable, Not Applicable"</formula1>
    </dataValidation>
    <dataValidation type="list" showInputMessage="1" showErrorMessage="1" promptTitle="入力内容" prompt="判定基準を満たす： Applicable_x000a_満たさない： Not Applicable" sqref="AS46:AZ47 AS84:AZ95 AS48 AS50 AS52:AS54 WXC62:WXH66 KQ62:KV66 UM62:UR66 AEI62:AEN66 AOE62:AOJ66 AYA62:AYF66 BHW62:BIB66 BRS62:BRX66 CBO62:CBT66 CLK62:CLP66 CVG62:CVL66 DFC62:DFH66 DOY62:DPD66 DYU62:DYZ66 EIQ62:EIV66 ESM62:ESR66 FCI62:FCN66 FME62:FMJ66 FWA62:FWF66 GFW62:GGB66 GPS62:GPX66 GZO62:GZT66 HJK62:HJP66 HTG62:HTL66 IDC62:IDH66 IMY62:IND66 IWU62:IWZ66 JGQ62:JGV66 JQM62:JQR66 KAI62:KAN66 KKE62:KKJ66 KUA62:KUF66 LDW62:LEB66 LNS62:LNX66 LXO62:LXT66 MHK62:MHP66 MRG62:MRL66 NBC62:NBH66 NKY62:NLD66 NUU62:NUZ66 OEQ62:OEV66 OOM62:OOR66 OYI62:OYN66 PIE62:PIJ66 PSA62:PSF66 QBW62:QCB66 QLS62:QLX66 QVO62:QVT66 RFK62:RFP66 RPG62:RPL66 RZC62:RZH66 SIY62:SJD66 SSU62:SSZ66 TCQ62:TCV66 TMM62:TMR66 TWI62:TWN66 UGE62:UGJ66 UQA62:UQF66 UZW62:VAB66 VJS62:VJX66 VTO62:VTT66 WDK62:WDP66 WNG62:WNL66 AS8:AZ11 AS16:AZ21 AS24:AZ31 AS34 AS70 AS74 AS72 AS78 UQA82:UQF83 AS82 SSU82:SSZ83 SIY82:SJD83 RZC82:RZH83 RPG82:RPL83 RFK82:RFP83 QVO82:QVT83 QLS82:QLX83 QBW82:QCB83 PSA82:PSF83 PIE82:PIJ83 OYI82:OYN83 OOM82:OOR83 OEQ82:OEV83 NUU82:NUZ83 NKY82:NLD83 NBC82:NBH83 MRG82:MRL83 MHK82:MHP83 LXO82:LXT83 LNS82:LNX83 LDW82:LEB83 KUA82:KUF83 KKE82:KKJ83 KAI82:KAN83 JQM82:JQR83 JGQ82:JGV83 IWU82:IWZ83 IMY82:IND83 IDC82:IDH83 HTG82:HTL83 HJK82:HJP83 GZO82:GZT83 GPS82:GPX83 GFW82:GGB83 FWA82:FWF83 FME82:FMJ83 FCI82:FCN83 ESM82:ESR83 EIQ82:EIV83 DYU82:DYZ83 DOY82:DPD83 DFC82:DFH83 CVG82:CVL83 CLK82:CLP83 CBO82:CBT83 BRS82:BRX83 BHW82:BIB83 AYA82:AYF83 AOE82:AOJ83 AEI82:AEN83 UM82:UR83 KQ82:KV83 TCQ82:TCV83 TMM82:TMR83 TWI82:TWN83 WDK82:WDP83 WXC82:WXH83 UGE82:UGJ83 WNG82:WNL83 VTO82:VTT83 VJS82:VJX83 UZW82:VAB83">
      <formula1>"&lt; Applicable                  / Not Applicable &gt;, Applicable, Not Applicable"</formula1>
    </dataValidation>
  </dataValidations>
  <printOptions horizontalCentered="1"/>
  <pageMargins left="0.39370078740157483" right="0.39370078740157483" top="0.39370078740157483" bottom="0.23622047244094491" header="0.23622047244094491" footer="0"/>
  <pageSetup paperSize="9" scale="75" orientation="portrait" verticalDpi="1200" r:id="rId1"/>
</worksheet>
</file>

<file path=xl/worksheets/sheet4.xml><?xml version="1.0" encoding="utf-8"?>
<worksheet xmlns="http://schemas.openxmlformats.org/spreadsheetml/2006/main" xmlns:r="http://schemas.openxmlformats.org/officeDocument/2006/relationships">
  <sheetPr codeName="Sheet4">
    <tabColor rgb="FFFFFF00"/>
  </sheetPr>
  <dimension ref="A1:P62"/>
  <sheetViews>
    <sheetView view="pageBreakPreview" topLeftCell="A13" zoomScale="85" zoomScaleNormal="100" zoomScaleSheetLayoutView="85" workbookViewId="0">
      <selection activeCell="F13" sqref="F13:J13"/>
    </sheetView>
  </sheetViews>
  <sheetFormatPr defaultRowHeight="14.25"/>
  <cols>
    <col min="1" max="1" width="2.7109375" style="54" customWidth="1"/>
    <col min="2" max="2" width="4.7109375" style="54" customWidth="1"/>
    <col min="3" max="3" width="9.7109375" style="54" customWidth="1"/>
    <col min="4" max="4" width="30.7109375" style="54" customWidth="1"/>
    <col min="5" max="5" width="18.7109375" style="54" customWidth="1"/>
    <col min="6" max="7" width="16.7109375" style="54" customWidth="1"/>
    <col min="8" max="9" width="18.7109375" style="54" customWidth="1"/>
    <col min="10" max="10" width="10.7109375" style="54" customWidth="1"/>
    <col min="11" max="12" width="12.28515625" style="54" customWidth="1"/>
    <col min="13" max="13" width="1.42578125" style="54" customWidth="1"/>
    <col min="14" max="14" width="9.140625" style="54"/>
    <col min="15" max="15" width="9.42578125" style="54" bestFit="1" customWidth="1"/>
    <col min="16" max="17" width="0" style="54" hidden="1" customWidth="1"/>
    <col min="18" max="256" width="9.140625" style="54"/>
    <col min="257" max="257" width="2.28515625" style="54" customWidth="1"/>
    <col min="258" max="258" width="3.85546875" style="54" customWidth="1"/>
    <col min="259" max="259" width="9.85546875" style="54" customWidth="1"/>
    <col min="260" max="260" width="30.28515625" style="54" customWidth="1"/>
    <col min="261" max="261" width="23.85546875" style="54" customWidth="1"/>
    <col min="262" max="262" width="14.5703125" style="54" customWidth="1"/>
    <col min="263" max="263" width="20.28515625" style="54" customWidth="1"/>
    <col min="264" max="264" width="16.85546875" style="54" customWidth="1"/>
    <col min="265" max="265" width="18.5703125" style="54" customWidth="1"/>
    <col min="266" max="266" width="13.5703125" style="54" customWidth="1"/>
    <col min="267" max="267" width="12.140625" style="54" customWidth="1"/>
    <col min="268" max="268" width="13.5703125" style="54" customWidth="1"/>
    <col min="269" max="269" width="1.7109375" style="54" customWidth="1"/>
    <col min="270" max="270" width="9.140625" style="54"/>
    <col min="271" max="271" width="9.42578125" style="54" bestFit="1" customWidth="1"/>
    <col min="272" max="512" width="9.140625" style="54"/>
    <col min="513" max="513" width="2.28515625" style="54" customWidth="1"/>
    <col min="514" max="514" width="3.85546875" style="54" customWidth="1"/>
    <col min="515" max="515" width="9.85546875" style="54" customWidth="1"/>
    <col min="516" max="516" width="30.28515625" style="54" customWidth="1"/>
    <col min="517" max="517" width="23.85546875" style="54" customWidth="1"/>
    <col min="518" max="518" width="14.5703125" style="54" customWidth="1"/>
    <col min="519" max="519" width="20.28515625" style="54" customWidth="1"/>
    <col min="520" max="520" width="16.85546875" style="54" customWidth="1"/>
    <col min="521" max="521" width="18.5703125" style="54" customWidth="1"/>
    <col min="522" max="522" width="13.5703125" style="54" customWidth="1"/>
    <col min="523" max="523" width="12.140625" style="54" customWidth="1"/>
    <col min="524" max="524" width="13.5703125" style="54" customWidth="1"/>
    <col min="525" max="525" width="1.7109375" style="54" customWidth="1"/>
    <col min="526" max="526" width="9.140625" style="54"/>
    <col min="527" max="527" width="9.42578125" style="54" bestFit="1" customWidth="1"/>
    <col min="528" max="768" width="9.140625" style="54"/>
    <col min="769" max="769" width="2.28515625" style="54" customWidth="1"/>
    <col min="770" max="770" width="3.85546875" style="54" customWidth="1"/>
    <col min="771" max="771" width="9.85546875" style="54" customWidth="1"/>
    <col min="772" max="772" width="30.28515625" style="54" customWidth="1"/>
    <col min="773" max="773" width="23.85546875" style="54" customWidth="1"/>
    <col min="774" max="774" width="14.5703125" style="54" customWidth="1"/>
    <col min="775" max="775" width="20.28515625" style="54" customWidth="1"/>
    <col min="776" max="776" width="16.85546875" style="54" customWidth="1"/>
    <col min="777" max="777" width="18.5703125" style="54" customWidth="1"/>
    <col min="778" max="778" width="13.5703125" style="54" customWidth="1"/>
    <col min="779" max="779" width="12.140625" style="54" customWidth="1"/>
    <col min="780" max="780" width="13.5703125" style="54" customWidth="1"/>
    <col min="781" max="781" width="1.7109375" style="54" customWidth="1"/>
    <col min="782" max="782" width="9.140625" style="54"/>
    <col min="783" max="783" width="9.42578125" style="54" bestFit="1" customWidth="1"/>
    <col min="784" max="1024" width="9.140625" style="54"/>
    <col min="1025" max="1025" width="2.28515625" style="54" customWidth="1"/>
    <col min="1026" max="1026" width="3.85546875" style="54" customWidth="1"/>
    <col min="1027" max="1027" width="9.85546875" style="54" customWidth="1"/>
    <col min="1028" max="1028" width="30.28515625" style="54" customWidth="1"/>
    <col min="1029" max="1029" width="23.85546875" style="54" customWidth="1"/>
    <col min="1030" max="1030" width="14.5703125" style="54" customWidth="1"/>
    <col min="1031" max="1031" width="20.28515625" style="54" customWidth="1"/>
    <col min="1032" max="1032" width="16.85546875" style="54" customWidth="1"/>
    <col min="1033" max="1033" width="18.5703125" style="54" customWidth="1"/>
    <col min="1034" max="1034" width="13.5703125" style="54" customWidth="1"/>
    <col min="1035" max="1035" width="12.140625" style="54" customWidth="1"/>
    <col min="1036" max="1036" width="13.5703125" style="54" customWidth="1"/>
    <col min="1037" max="1037" width="1.7109375" style="54" customWidth="1"/>
    <col min="1038" max="1038" width="9.140625" style="54"/>
    <col min="1039" max="1039" width="9.42578125" style="54" bestFit="1" customWidth="1"/>
    <col min="1040" max="1280" width="9.140625" style="54"/>
    <col min="1281" max="1281" width="2.28515625" style="54" customWidth="1"/>
    <col min="1282" max="1282" width="3.85546875" style="54" customWidth="1"/>
    <col min="1283" max="1283" width="9.85546875" style="54" customWidth="1"/>
    <col min="1284" max="1284" width="30.28515625" style="54" customWidth="1"/>
    <col min="1285" max="1285" width="23.85546875" style="54" customWidth="1"/>
    <col min="1286" max="1286" width="14.5703125" style="54" customWidth="1"/>
    <col min="1287" max="1287" width="20.28515625" style="54" customWidth="1"/>
    <col min="1288" max="1288" width="16.85546875" style="54" customWidth="1"/>
    <col min="1289" max="1289" width="18.5703125" style="54" customWidth="1"/>
    <col min="1290" max="1290" width="13.5703125" style="54" customWidth="1"/>
    <col min="1291" max="1291" width="12.140625" style="54" customWidth="1"/>
    <col min="1292" max="1292" width="13.5703125" style="54" customWidth="1"/>
    <col min="1293" max="1293" width="1.7109375" style="54" customWidth="1"/>
    <col min="1294" max="1294" width="9.140625" style="54"/>
    <col min="1295" max="1295" width="9.42578125" style="54" bestFit="1" customWidth="1"/>
    <col min="1296" max="1536" width="9.140625" style="54"/>
    <col min="1537" max="1537" width="2.28515625" style="54" customWidth="1"/>
    <col min="1538" max="1538" width="3.85546875" style="54" customWidth="1"/>
    <col min="1539" max="1539" width="9.85546875" style="54" customWidth="1"/>
    <col min="1540" max="1540" width="30.28515625" style="54" customWidth="1"/>
    <col min="1541" max="1541" width="23.85546875" style="54" customWidth="1"/>
    <col min="1542" max="1542" width="14.5703125" style="54" customWidth="1"/>
    <col min="1543" max="1543" width="20.28515625" style="54" customWidth="1"/>
    <col min="1544" max="1544" width="16.85546875" style="54" customWidth="1"/>
    <col min="1545" max="1545" width="18.5703125" style="54" customWidth="1"/>
    <col min="1546" max="1546" width="13.5703125" style="54" customWidth="1"/>
    <col min="1547" max="1547" width="12.140625" style="54" customWidth="1"/>
    <col min="1548" max="1548" width="13.5703125" style="54" customWidth="1"/>
    <col min="1549" max="1549" width="1.7109375" style="54" customWidth="1"/>
    <col min="1550" max="1550" width="9.140625" style="54"/>
    <col min="1551" max="1551" width="9.42578125" style="54" bestFit="1" customWidth="1"/>
    <col min="1552" max="1792" width="9.140625" style="54"/>
    <col min="1793" max="1793" width="2.28515625" style="54" customWidth="1"/>
    <col min="1794" max="1794" width="3.85546875" style="54" customWidth="1"/>
    <col min="1795" max="1795" width="9.85546875" style="54" customWidth="1"/>
    <col min="1796" max="1796" width="30.28515625" style="54" customWidth="1"/>
    <col min="1797" max="1797" width="23.85546875" style="54" customWidth="1"/>
    <col min="1798" max="1798" width="14.5703125" style="54" customWidth="1"/>
    <col min="1799" max="1799" width="20.28515625" style="54" customWidth="1"/>
    <col min="1800" max="1800" width="16.85546875" style="54" customWidth="1"/>
    <col min="1801" max="1801" width="18.5703125" style="54" customWidth="1"/>
    <col min="1802" max="1802" width="13.5703125" style="54" customWidth="1"/>
    <col min="1803" max="1803" width="12.140625" style="54" customWidth="1"/>
    <col min="1804" max="1804" width="13.5703125" style="54" customWidth="1"/>
    <col min="1805" max="1805" width="1.7109375" style="54" customWidth="1"/>
    <col min="1806" max="1806" width="9.140625" style="54"/>
    <col min="1807" max="1807" width="9.42578125" style="54" bestFit="1" customWidth="1"/>
    <col min="1808" max="2048" width="9.140625" style="54"/>
    <col min="2049" max="2049" width="2.28515625" style="54" customWidth="1"/>
    <col min="2050" max="2050" width="3.85546875" style="54" customWidth="1"/>
    <col min="2051" max="2051" width="9.85546875" style="54" customWidth="1"/>
    <col min="2052" max="2052" width="30.28515625" style="54" customWidth="1"/>
    <col min="2053" max="2053" width="23.85546875" style="54" customWidth="1"/>
    <col min="2054" max="2054" width="14.5703125" style="54" customWidth="1"/>
    <col min="2055" max="2055" width="20.28515625" style="54" customWidth="1"/>
    <col min="2056" max="2056" width="16.85546875" style="54" customWidth="1"/>
    <col min="2057" max="2057" width="18.5703125" style="54" customWidth="1"/>
    <col min="2058" max="2058" width="13.5703125" style="54" customWidth="1"/>
    <col min="2059" max="2059" width="12.140625" style="54" customWidth="1"/>
    <col min="2060" max="2060" width="13.5703125" style="54" customWidth="1"/>
    <col min="2061" max="2061" width="1.7109375" style="54" customWidth="1"/>
    <col min="2062" max="2062" width="9.140625" style="54"/>
    <col min="2063" max="2063" width="9.42578125" style="54" bestFit="1" customWidth="1"/>
    <col min="2064" max="2304" width="9.140625" style="54"/>
    <col min="2305" max="2305" width="2.28515625" style="54" customWidth="1"/>
    <col min="2306" max="2306" width="3.85546875" style="54" customWidth="1"/>
    <col min="2307" max="2307" width="9.85546875" style="54" customWidth="1"/>
    <col min="2308" max="2308" width="30.28515625" style="54" customWidth="1"/>
    <col min="2309" max="2309" width="23.85546875" style="54" customWidth="1"/>
    <col min="2310" max="2310" width="14.5703125" style="54" customWidth="1"/>
    <col min="2311" max="2311" width="20.28515625" style="54" customWidth="1"/>
    <col min="2312" max="2312" width="16.85546875" style="54" customWidth="1"/>
    <col min="2313" max="2313" width="18.5703125" style="54" customWidth="1"/>
    <col min="2314" max="2314" width="13.5703125" style="54" customWidth="1"/>
    <col min="2315" max="2315" width="12.140625" style="54" customWidth="1"/>
    <col min="2316" max="2316" width="13.5703125" style="54" customWidth="1"/>
    <col min="2317" max="2317" width="1.7109375" style="54" customWidth="1"/>
    <col min="2318" max="2318" width="9.140625" style="54"/>
    <col min="2319" max="2319" width="9.42578125" style="54" bestFit="1" customWidth="1"/>
    <col min="2320" max="2560" width="9.140625" style="54"/>
    <col min="2561" max="2561" width="2.28515625" style="54" customWidth="1"/>
    <col min="2562" max="2562" width="3.85546875" style="54" customWidth="1"/>
    <col min="2563" max="2563" width="9.85546875" style="54" customWidth="1"/>
    <col min="2564" max="2564" width="30.28515625" style="54" customWidth="1"/>
    <col min="2565" max="2565" width="23.85546875" style="54" customWidth="1"/>
    <col min="2566" max="2566" width="14.5703125" style="54" customWidth="1"/>
    <col min="2567" max="2567" width="20.28515625" style="54" customWidth="1"/>
    <col min="2568" max="2568" width="16.85546875" style="54" customWidth="1"/>
    <col min="2569" max="2569" width="18.5703125" style="54" customWidth="1"/>
    <col min="2570" max="2570" width="13.5703125" style="54" customWidth="1"/>
    <col min="2571" max="2571" width="12.140625" style="54" customWidth="1"/>
    <col min="2572" max="2572" width="13.5703125" style="54" customWidth="1"/>
    <col min="2573" max="2573" width="1.7109375" style="54" customWidth="1"/>
    <col min="2574" max="2574" width="9.140625" style="54"/>
    <col min="2575" max="2575" width="9.42578125" style="54" bestFit="1" customWidth="1"/>
    <col min="2576" max="2816" width="9.140625" style="54"/>
    <col min="2817" max="2817" width="2.28515625" style="54" customWidth="1"/>
    <col min="2818" max="2818" width="3.85546875" style="54" customWidth="1"/>
    <col min="2819" max="2819" width="9.85546875" style="54" customWidth="1"/>
    <col min="2820" max="2820" width="30.28515625" style="54" customWidth="1"/>
    <col min="2821" max="2821" width="23.85546875" style="54" customWidth="1"/>
    <col min="2822" max="2822" width="14.5703125" style="54" customWidth="1"/>
    <col min="2823" max="2823" width="20.28515625" style="54" customWidth="1"/>
    <col min="2824" max="2824" width="16.85546875" style="54" customWidth="1"/>
    <col min="2825" max="2825" width="18.5703125" style="54" customWidth="1"/>
    <col min="2826" max="2826" width="13.5703125" style="54" customWidth="1"/>
    <col min="2827" max="2827" width="12.140625" style="54" customWidth="1"/>
    <col min="2828" max="2828" width="13.5703125" style="54" customWidth="1"/>
    <col min="2829" max="2829" width="1.7109375" style="54" customWidth="1"/>
    <col min="2830" max="2830" width="9.140625" style="54"/>
    <col min="2831" max="2831" width="9.42578125" style="54" bestFit="1" customWidth="1"/>
    <col min="2832" max="3072" width="9.140625" style="54"/>
    <col min="3073" max="3073" width="2.28515625" style="54" customWidth="1"/>
    <col min="3074" max="3074" width="3.85546875" style="54" customWidth="1"/>
    <col min="3075" max="3075" width="9.85546875" style="54" customWidth="1"/>
    <col min="3076" max="3076" width="30.28515625" style="54" customWidth="1"/>
    <col min="3077" max="3077" width="23.85546875" style="54" customWidth="1"/>
    <col min="3078" max="3078" width="14.5703125" style="54" customWidth="1"/>
    <col min="3079" max="3079" width="20.28515625" style="54" customWidth="1"/>
    <col min="3080" max="3080" width="16.85546875" style="54" customWidth="1"/>
    <col min="3081" max="3081" width="18.5703125" style="54" customWidth="1"/>
    <col min="3082" max="3082" width="13.5703125" style="54" customWidth="1"/>
    <col min="3083" max="3083" width="12.140625" style="54" customWidth="1"/>
    <col min="3084" max="3084" width="13.5703125" style="54" customWidth="1"/>
    <col min="3085" max="3085" width="1.7109375" style="54" customWidth="1"/>
    <col min="3086" max="3086" width="9.140625" style="54"/>
    <col min="3087" max="3087" width="9.42578125" style="54" bestFit="1" customWidth="1"/>
    <col min="3088" max="3328" width="9.140625" style="54"/>
    <col min="3329" max="3329" width="2.28515625" style="54" customWidth="1"/>
    <col min="3330" max="3330" width="3.85546875" style="54" customWidth="1"/>
    <col min="3331" max="3331" width="9.85546875" style="54" customWidth="1"/>
    <col min="3332" max="3332" width="30.28515625" style="54" customWidth="1"/>
    <col min="3333" max="3333" width="23.85546875" style="54" customWidth="1"/>
    <col min="3334" max="3334" width="14.5703125" style="54" customWidth="1"/>
    <col min="3335" max="3335" width="20.28515625" style="54" customWidth="1"/>
    <col min="3336" max="3336" width="16.85546875" style="54" customWidth="1"/>
    <col min="3337" max="3337" width="18.5703125" style="54" customWidth="1"/>
    <col min="3338" max="3338" width="13.5703125" style="54" customWidth="1"/>
    <col min="3339" max="3339" width="12.140625" style="54" customWidth="1"/>
    <col min="3340" max="3340" width="13.5703125" style="54" customWidth="1"/>
    <col min="3341" max="3341" width="1.7109375" style="54" customWidth="1"/>
    <col min="3342" max="3342" width="9.140625" style="54"/>
    <col min="3343" max="3343" width="9.42578125" style="54" bestFit="1" customWidth="1"/>
    <col min="3344" max="3584" width="9.140625" style="54"/>
    <col min="3585" max="3585" width="2.28515625" style="54" customWidth="1"/>
    <col min="3586" max="3586" width="3.85546875" style="54" customWidth="1"/>
    <col min="3587" max="3587" width="9.85546875" style="54" customWidth="1"/>
    <col min="3588" max="3588" width="30.28515625" style="54" customWidth="1"/>
    <col min="3589" max="3589" width="23.85546875" style="54" customWidth="1"/>
    <col min="3590" max="3590" width="14.5703125" style="54" customWidth="1"/>
    <col min="3591" max="3591" width="20.28515625" style="54" customWidth="1"/>
    <col min="3592" max="3592" width="16.85546875" style="54" customWidth="1"/>
    <col min="3593" max="3593" width="18.5703125" style="54" customWidth="1"/>
    <col min="3594" max="3594" width="13.5703125" style="54" customWidth="1"/>
    <col min="3595" max="3595" width="12.140625" style="54" customWidth="1"/>
    <col min="3596" max="3596" width="13.5703125" style="54" customWidth="1"/>
    <col min="3597" max="3597" width="1.7109375" style="54" customWidth="1"/>
    <col min="3598" max="3598" width="9.140625" style="54"/>
    <col min="3599" max="3599" width="9.42578125" style="54" bestFit="1" customWidth="1"/>
    <col min="3600" max="3840" width="9.140625" style="54"/>
    <col min="3841" max="3841" width="2.28515625" style="54" customWidth="1"/>
    <col min="3842" max="3842" width="3.85546875" style="54" customWidth="1"/>
    <col min="3843" max="3843" width="9.85546875" style="54" customWidth="1"/>
    <col min="3844" max="3844" width="30.28515625" style="54" customWidth="1"/>
    <col min="3845" max="3845" width="23.85546875" style="54" customWidth="1"/>
    <col min="3846" max="3846" width="14.5703125" style="54" customWidth="1"/>
    <col min="3847" max="3847" width="20.28515625" style="54" customWidth="1"/>
    <col min="3848" max="3848" width="16.85546875" style="54" customWidth="1"/>
    <col min="3849" max="3849" width="18.5703125" style="54" customWidth="1"/>
    <col min="3850" max="3850" width="13.5703125" style="54" customWidth="1"/>
    <col min="3851" max="3851" width="12.140625" style="54" customWidth="1"/>
    <col min="3852" max="3852" width="13.5703125" style="54" customWidth="1"/>
    <col min="3853" max="3853" width="1.7109375" style="54" customWidth="1"/>
    <col min="3854" max="3854" width="9.140625" style="54"/>
    <col min="3855" max="3855" width="9.42578125" style="54" bestFit="1" customWidth="1"/>
    <col min="3856" max="4096" width="9.140625" style="54"/>
    <col min="4097" max="4097" width="2.28515625" style="54" customWidth="1"/>
    <col min="4098" max="4098" width="3.85546875" style="54" customWidth="1"/>
    <col min="4099" max="4099" width="9.85546875" style="54" customWidth="1"/>
    <col min="4100" max="4100" width="30.28515625" style="54" customWidth="1"/>
    <col min="4101" max="4101" width="23.85546875" style="54" customWidth="1"/>
    <col min="4102" max="4102" width="14.5703125" style="54" customWidth="1"/>
    <col min="4103" max="4103" width="20.28515625" style="54" customWidth="1"/>
    <col min="4104" max="4104" width="16.85546875" style="54" customWidth="1"/>
    <col min="4105" max="4105" width="18.5703125" style="54" customWidth="1"/>
    <col min="4106" max="4106" width="13.5703125" style="54" customWidth="1"/>
    <col min="4107" max="4107" width="12.140625" style="54" customWidth="1"/>
    <col min="4108" max="4108" width="13.5703125" style="54" customWidth="1"/>
    <col min="4109" max="4109" width="1.7109375" style="54" customWidth="1"/>
    <col min="4110" max="4110" width="9.140625" style="54"/>
    <col min="4111" max="4111" width="9.42578125" style="54" bestFit="1" customWidth="1"/>
    <col min="4112" max="4352" width="9.140625" style="54"/>
    <col min="4353" max="4353" width="2.28515625" style="54" customWidth="1"/>
    <col min="4354" max="4354" width="3.85546875" style="54" customWidth="1"/>
    <col min="4355" max="4355" width="9.85546875" style="54" customWidth="1"/>
    <col min="4356" max="4356" width="30.28515625" style="54" customWidth="1"/>
    <col min="4357" max="4357" width="23.85546875" style="54" customWidth="1"/>
    <col min="4358" max="4358" width="14.5703125" style="54" customWidth="1"/>
    <col min="4359" max="4359" width="20.28515625" style="54" customWidth="1"/>
    <col min="4360" max="4360" width="16.85546875" style="54" customWidth="1"/>
    <col min="4361" max="4361" width="18.5703125" style="54" customWidth="1"/>
    <col min="4362" max="4362" width="13.5703125" style="54" customWidth="1"/>
    <col min="4363" max="4363" width="12.140625" style="54" customWidth="1"/>
    <col min="4364" max="4364" width="13.5703125" style="54" customWidth="1"/>
    <col min="4365" max="4365" width="1.7109375" style="54" customWidth="1"/>
    <col min="4366" max="4366" width="9.140625" style="54"/>
    <col min="4367" max="4367" width="9.42578125" style="54" bestFit="1" customWidth="1"/>
    <col min="4368" max="4608" width="9.140625" style="54"/>
    <col min="4609" max="4609" width="2.28515625" style="54" customWidth="1"/>
    <col min="4610" max="4610" width="3.85546875" style="54" customWidth="1"/>
    <col min="4611" max="4611" width="9.85546875" style="54" customWidth="1"/>
    <col min="4612" max="4612" width="30.28515625" style="54" customWidth="1"/>
    <col min="4613" max="4613" width="23.85546875" style="54" customWidth="1"/>
    <col min="4614" max="4614" width="14.5703125" style="54" customWidth="1"/>
    <col min="4615" max="4615" width="20.28515625" style="54" customWidth="1"/>
    <col min="4616" max="4616" width="16.85546875" style="54" customWidth="1"/>
    <col min="4617" max="4617" width="18.5703125" style="54" customWidth="1"/>
    <col min="4618" max="4618" width="13.5703125" style="54" customWidth="1"/>
    <col min="4619" max="4619" width="12.140625" style="54" customWidth="1"/>
    <col min="4620" max="4620" width="13.5703125" style="54" customWidth="1"/>
    <col min="4621" max="4621" width="1.7109375" style="54" customWidth="1"/>
    <col min="4622" max="4622" width="9.140625" style="54"/>
    <col min="4623" max="4623" width="9.42578125" style="54" bestFit="1" customWidth="1"/>
    <col min="4624" max="4864" width="9.140625" style="54"/>
    <col min="4865" max="4865" width="2.28515625" style="54" customWidth="1"/>
    <col min="4866" max="4866" width="3.85546875" style="54" customWidth="1"/>
    <col min="4867" max="4867" width="9.85546875" style="54" customWidth="1"/>
    <col min="4868" max="4868" width="30.28515625" style="54" customWidth="1"/>
    <col min="4869" max="4869" width="23.85546875" style="54" customWidth="1"/>
    <col min="4870" max="4870" width="14.5703125" style="54" customWidth="1"/>
    <col min="4871" max="4871" width="20.28515625" style="54" customWidth="1"/>
    <col min="4872" max="4872" width="16.85546875" style="54" customWidth="1"/>
    <col min="4873" max="4873" width="18.5703125" style="54" customWidth="1"/>
    <col min="4874" max="4874" width="13.5703125" style="54" customWidth="1"/>
    <col min="4875" max="4875" width="12.140625" style="54" customWidth="1"/>
    <col min="4876" max="4876" width="13.5703125" style="54" customWidth="1"/>
    <col min="4877" max="4877" width="1.7109375" style="54" customWidth="1"/>
    <col min="4878" max="4878" width="9.140625" style="54"/>
    <col min="4879" max="4879" width="9.42578125" style="54" bestFit="1" customWidth="1"/>
    <col min="4880" max="5120" width="9.140625" style="54"/>
    <col min="5121" max="5121" width="2.28515625" style="54" customWidth="1"/>
    <col min="5122" max="5122" width="3.85546875" style="54" customWidth="1"/>
    <col min="5123" max="5123" width="9.85546875" style="54" customWidth="1"/>
    <col min="5124" max="5124" width="30.28515625" style="54" customWidth="1"/>
    <col min="5125" max="5125" width="23.85546875" style="54" customWidth="1"/>
    <col min="5126" max="5126" width="14.5703125" style="54" customWidth="1"/>
    <col min="5127" max="5127" width="20.28515625" style="54" customWidth="1"/>
    <col min="5128" max="5128" width="16.85546875" style="54" customWidth="1"/>
    <col min="5129" max="5129" width="18.5703125" style="54" customWidth="1"/>
    <col min="5130" max="5130" width="13.5703125" style="54" customWidth="1"/>
    <col min="5131" max="5131" width="12.140625" style="54" customWidth="1"/>
    <col min="5132" max="5132" width="13.5703125" style="54" customWidth="1"/>
    <col min="5133" max="5133" width="1.7109375" style="54" customWidth="1"/>
    <col min="5134" max="5134" width="9.140625" style="54"/>
    <col min="5135" max="5135" width="9.42578125" style="54" bestFit="1" customWidth="1"/>
    <col min="5136" max="5376" width="9.140625" style="54"/>
    <col min="5377" max="5377" width="2.28515625" style="54" customWidth="1"/>
    <col min="5378" max="5378" width="3.85546875" style="54" customWidth="1"/>
    <col min="5379" max="5379" width="9.85546875" style="54" customWidth="1"/>
    <col min="5380" max="5380" width="30.28515625" style="54" customWidth="1"/>
    <col min="5381" max="5381" width="23.85546875" style="54" customWidth="1"/>
    <col min="5382" max="5382" width="14.5703125" style="54" customWidth="1"/>
    <col min="5383" max="5383" width="20.28515625" style="54" customWidth="1"/>
    <col min="5384" max="5384" width="16.85546875" style="54" customWidth="1"/>
    <col min="5385" max="5385" width="18.5703125" style="54" customWidth="1"/>
    <col min="5386" max="5386" width="13.5703125" style="54" customWidth="1"/>
    <col min="5387" max="5387" width="12.140625" style="54" customWidth="1"/>
    <col min="5388" max="5388" width="13.5703125" style="54" customWidth="1"/>
    <col min="5389" max="5389" width="1.7109375" style="54" customWidth="1"/>
    <col min="5390" max="5390" width="9.140625" style="54"/>
    <col min="5391" max="5391" width="9.42578125" style="54" bestFit="1" customWidth="1"/>
    <col min="5392" max="5632" width="9.140625" style="54"/>
    <col min="5633" max="5633" width="2.28515625" style="54" customWidth="1"/>
    <col min="5634" max="5634" width="3.85546875" style="54" customWidth="1"/>
    <col min="5635" max="5635" width="9.85546875" style="54" customWidth="1"/>
    <col min="5636" max="5636" width="30.28515625" style="54" customWidth="1"/>
    <col min="5637" max="5637" width="23.85546875" style="54" customWidth="1"/>
    <col min="5638" max="5638" width="14.5703125" style="54" customWidth="1"/>
    <col min="5639" max="5639" width="20.28515625" style="54" customWidth="1"/>
    <col min="5640" max="5640" width="16.85546875" style="54" customWidth="1"/>
    <col min="5641" max="5641" width="18.5703125" style="54" customWidth="1"/>
    <col min="5642" max="5642" width="13.5703125" style="54" customWidth="1"/>
    <col min="5643" max="5643" width="12.140625" style="54" customWidth="1"/>
    <col min="5644" max="5644" width="13.5703125" style="54" customWidth="1"/>
    <col min="5645" max="5645" width="1.7109375" style="54" customWidth="1"/>
    <col min="5646" max="5646" width="9.140625" style="54"/>
    <col min="5647" max="5647" width="9.42578125" style="54" bestFit="1" customWidth="1"/>
    <col min="5648" max="5888" width="9.140625" style="54"/>
    <col min="5889" max="5889" width="2.28515625" style="54" customWidth="1"/>
    <col min="5890" max="5890" width="3.85546875" style="54" customWidth="1"/>
    <col min="5891" max="5891" width="9.85546875" style="54" customWidth="1"/>
    <col min="5892" max="5892" width="30.28515625" style="54" customWidth="1"/>
    <col min="5893" max="5893" width="23.85546875" style="54" customWidth="1"/>
    <col min="5894" max="5894" width="14.5703125" style="54" customWidth="1"/>
    <col min="5895" max="5895" width="20.28515625" style="54" customWidth="1"/>
    <col min="5896" max="5896" width="16.85546875" style="54" customWidth="1"/>
    <col min="5897" max="5897" width="18.5703125" style="54" customWidth="1"/>
    <col min="5898" max="5898" width="13.5703125" style="54" customWidth="1"/>
    <col min="5899" max="5899" width="12.140625" style="54" customWidth="1"/>
    <col min="5900" max="5900" width="13.5703125" style="54" customWidth="1"/>
    <col min="5901" max="5901" width="1.7109375" style="54" customWidth="1"/>
    <col min="5902" max="5902" width="9.140625" style="54"/>
    <col min="5903" max="5903" width="9.42578125" style="54" bestFit="1" customWidth="1"/>
    <col min="5904" max="6144" width="9.140625" style="54"/>
    <col min="6145" max="6145" width="2.28515625" style="54" customWidth="1"/>
    <col min="6146" max="6146" width="3.85546875" style="54" customWidth="1"/>
    <col min="6147" max="6147" width="9.85546875" style="54" customWidth="1"/>
    <col min="6148" max="6148" width="30.28515625" style="54" customWidth="1"/>
    <col min="6149" max="6149" width="23.85546875" style="54" customWidth="1"/>
    <col min="6150" max="6150" width="14.5703125" style="54" customWidth="1"/>
    <col min="6151" max="6151" width="20.28515625" style="54" customWidth="1"/>
    <col min="6152" max="6152" width="16.85546875" style="54" customWidth="1"/>
    <col min="6153" max="6153" width="18.5703125" style="54" customWidth="1"/>
    <col min="6154" max="6154" width="13.5703125" style="54" customWidth="1"/>
    <col min="6155" max="6155" width="12.140625" style="54" customWidth="1"/>
    <col min="6156" max="6156" width="13.5703125" style="54" customWidth="1"/>
    <col min="6157" max="6157" width="1.7109375" style="54" customWidth="1"/>
    <col min="6158" max="6158" width="9.140625" style="54"/>
    <col min="6159" max="6159" width="9.42578125" style="54" bestFit="1" customWidth="1"/>
    <col min="6160" max="6400" width="9.140625" style="54"/>
    <col min="6401" max="6401" width="2.28515625" style="54" customWidth="1"/>
    <col min="6402" max="6402" width="3.85546875" style="54" customWidth="1"/>
    <col min="6403" max="6403" width="9.85546875" style="54" customWidth="1"/>
    <col min="6404" max="6404" width="30.28515625" style="54" customWidth="1"/>
    <col min="6405" max="6405" width="23.85546875" style="54" customWidth="1"/>
    <col min="6406" max="6406" width="14.5703125" style="54" customWidth="1"/>
    <col min="6407" max="6407" width="20.28515625" style="54" customWidth="1"/>
    <col min="6408" max="6408" width="16.85546875" style="54" customWidth="1"/>
    <col min="6409" max="6409" width="18.5703125" style="54" customWidth="1"/>
    <col min="6410" max="6410" width="13.5703125" style="54" customWidth="1"/>
    <col min="6411" max="6411" width="12.140625" style="54" customWidth="1"/>
    <col min="6412" max="6412" width="13.5703125" style="54" customWidth="1"/>
    <col min="6413" max="6413" width="1.7109375" style="54" customWidth="1"/>
    <col min="6414" max="6414" width="9.140625" style="54"/>
    <col min="6415" max="6415" width="9.42578125" style="54" bestFit="1" customWidth="1"/>
    <col min="6416" max="6656" width="9.140625" style="54"/>
    <col min="6657" max="6657" width="2.28515625" style="54" customWidth="1"/>
    <col min="6658" max="6658" width="3.85546875" style="54" customWidth="1"/>
    <col min="6659" max="6659" width="9.85546875" style="54" customWidth="1"/>
    <col min="6660" max="6660" width="30.28515625" style="54" customWidth="1"/>
    <col min="6661" max="6661" width="23.85546875" style="54" customWidth="1"/>
    <col min="6662" max="6662" width="14.5703125" style="54" customWidth="1"/>
    <col min="6663" max="6663" width="20.28515625" style="54" customWidth="1"/>
    <col min="6664" max="6664" width="16.85546875" style="54" customWidth="1"/>
    <col min="6665" max="6665" width="18.5703125" style="54" customWidth="1"/>
    <col min="6666" max="6666" width="13.5703125" style="54" customWidth="1"/>
    <col min="6667" max="6667" width="12.140625" style="54" customWidth="1"/>
    <col min="6668" max="6668" width="13.5703125" style="54" customWidth="1"/>
    <col min="6669" max="6669" width="1.7109375" style="54" customWidth="1"/>
    <col min="6670" max="6670" width="9.140625" style="54"/>
    <col min="6671" max="6671" width="9.42578125" style="54" bestFit="1" customWidth="1"/>
    <col min="6672" max="6912" width="9.140625" style="54"/>
    <col min="6913" max="6913" width="2.28515625" style="54" customWidth="1"/>
    <col min="6914" max="6914" width="3.85546875" style="54" customWidth="1"/>
    <col min="6915" max="6915" width="9.85546875" style="54" customWidth="1"/>
    <col min="6916" max="6916" width="30.28515625" style="54" customWidth="1"/>
    <col min="6917" max="6917" width="23.85546875" style="54" customWidth="1"/>
    <col min="6918" max="6918" width="14.5703125" style="54" customWidth="1"/>
    <col min="6919" max="6919" width="20.28515625" style="54" customWidth="1"/>
    <col min="6920" max="6920" width="16.85546875" style="54" customWidth="1"/>
    <col min="6921" max="6921" width="18.5703125" style="54" customWidth="1"/>
    <col min="6922" max="6922" width="13.5703125" style="54" customWidth="1"/>
    <col min="6923" max="6923" width="12.140625" style="54" customWidth="1"/>
    <col min="6924" max="6924" width="13.5703125" style="54" customWidth="1"/>
    <col min="6925" max="6925" width="1.7109375" style="54" customWidth="1"/>
    <col min="6926" max="6926" width="9.140625" style="54"/>
    <col min="6927" max="6927" width="9.42578125" style="54" bestFit="1" customWidth="1"/>
    <col min="6928" max="7168" width="9.140625" style="54"/>
    <col min="7169" max="7169" width="2.28515625" style="54" customWidth="1"/>
    <col min="7170" max="7170" width="3.85546875" style="54" customWidth="1"/>
    <col min="7171" max="7171" width="9.85546875" style="54" customWidth="1"/>
    <col min="7172" max="7172" width="30.28515625" style="54" customWidth="1"/>
    <col min="7173" max="7173" width="23.85546875" style="54" customWidth="1"/>
    <col min="7174" max="7174" width="14.5703125" style="54" customWidth="1"/>
    <col min="7175" max="7175" width="20.28515625" style="54" customWidth="1"/>
    <col min="7176" max="7176" width="16.85546875" style="54" customWidth="1"/>
    <col min="7177" max="7177" width="18.5703125" style="54" customWidth="1"/>
    <col min="7178" max="7178" width="13.5703125" style="54" customWidth="1"/>
    <col min="7179" max="7179" width="12.140625" style="54" customWidth="1"/>
    <col min="7180" max="7180" width="13.5703125" style="54" customWidth="1"/>
    <col min="7181" max="7181" width="1.7109375" style="54" customWidth="1"/>
    <col min="7182" max="7182" width="9.140625" style="54"/>
    <col min="7183" max="7183" width="9.42578125" style="54" bestFit="1" customWidth="1"/>
    <col min="7184" max="7424" width="9.140625" style="54"/>
    <col min="7425" max="7425" width="2.28515625" style="54" customWidth="1"/>
    <col min="7426" max="7426" width="3.85546875" style="54" customWidth="1"/>
    <col min="7427" max="7427" width="9.85546875" style="54" customWidth="1"/>
    <col min="7428" max="7428" width="30.28515625" style="54" customWidth="1"/>
    <col min="7429" max="7429" width="23.85546875" style="54" customWidth="1"/>
    <col min="7430" max="7430" width="14.5703125" style="54" customWidth="1"/>
    <col min="7431" max="7431" width="20.28515625" style="54" customWidth="1"/>
    <col min="7432" max="7432" width="16.85546875" style="54" customWidth="1"/>
    <col min="7433" max="7433" width="18.5703125" style="54" customWidth="1"/>
    <col min="7434" max="7434" width="13.5703125" style="54" customWidth="1"/>
    <col min="7435" max="7435" width="12.140625" style="54" customWidth="1"/>
    <col min="7436" max="7436" width="13.5703125" style="54" customWidth="1"/>
    <col min="7437" max="7437" width="1.7109375" style="54" customWidth="1"/>
    <col min="7438" max="7438" width="9.140625" style="54"/>
    <col min="7439" max="7439" width="9.42578125" style="54" bestFit="1" customWidth="1"/>
    <col min="7440" max="7680" width="9.140625" style="54"/>
    <col min="7681" max="7681" width="2.28515625" style="54" customWidth="1"/>
    <col min="7682" max="7682" width="3.85546875" style="54" customWidth="1"/>
    <col min="7683" max="7683" width="9.85546875" style="54" customWidth="1"/>
    <col min="7684" max="7684" width="30.28515625" style="54" customWidth="1"/>
    <col min="7685" max="7685" width="23.85546875" style="54" customWidth="1"/>
    <col min="7686" max="7686" width="14.5703125" style="54" customWidth="1"/>
    <col min="7687" max="7687" width="20.28515625" style="54" customWidth="1"/>
    <col min="7688" max="7688" width="16.85546875" style="54" customWidth="1"/>
    <col min="7689" max="7689" width="18.5703125" style="54" customWidth="1"/>
    <col min="7690" max="7690" width="13.5703125" style="54" customWidth="1"/>
    <col min="7691" max="7691" width="12.140625" style="54" customWidth="1"/>
    <col min="7692" max="7692" width="13.5703125" style="54" customWidth="1"/>
    <col min="7693" max="7693" width="1.7109375" style="54" customWidth="1"/>
    <col min="7694" max="7694" width="9.140625" style="54"/>
    <col min="7695" max="7695" width="9.42578125" style="54" bestFit="1" customWidth="1"/>
    <col min="7696" max="7936" width="9.140625" style="54"/>
    <col min="7937" max="7937" width="2.28515625" style="54" customWidth="1"/>
    <col min="7938" max="7938" width="3.85546875" style="54" customWidth="1"/>
    <col min="7939" max="7939" width="9.85546875" style="54" customWidth="1"/>
    <col min="7940" max="7940" width="30.28515625" style="54" customWidth="1"/>
    <col min="7941" max="7941" width="23.85546875" style="54" customWidth="1"/>
    <col min="7942" max="7942" width="14.5703125" style="54" customWidth="1"/>
    <col min="7943" max="7943" width="20.28515625" style="54" customWidth="1"/>
    <col min="7944" max="7944" width="16.85546875" style="54" customWidth="1"/>
    <col min="7945" max="7945" width="18.5703125" style="54" customWidth="1"/>
    <col min="7946" max="7946" width="13.5703125" style="54" customWidth="1"/>
    <col min="7947" max="7947" width="12.140625" style="54" customWidth="1"/>
    <col min="7948" max="7948" width="13.5703125" style="54" customWidth="1"/>
    <col min="7949" max="7949" width="1.7109375" style="54" customWidth="1"/>
    <col min="7950" max="7950" width="9.140625" style="54"/>
    <col min="7951" max="7951" width="9.42578125" style="54" bestFit="1" customWidth="1"/>
    <col min="7952" max="8192" width="9.140625" style="54"/>
    <col min="8193" max="8193" width="2.28515625" style="54" customWidth="1"/>
    <col min="8194" max="8194" width="3.85546875" style="54" customWidth="1"/>
    <col min="8195" max="8195" width="9.85546875" style="54" customWidth="1"/>
    <col min="8196" max="8196" width="30.28515625" style="54" customWidth="1"/>
    <col min="8197" max="8197" width="23.85546875" style="54" customWidth="1"/>
    <col min="8198" max="8198" width="14.5703125" style="54" customWidth="1"/>
    <col min="8199" max="8199" width="20.28515625" style="54" customWidth="1"/>
    <col min="8200" max="8200" width="16.85546875" style="54" customWidth="1"/>
    <col min="8201" max="8201" width="18.5703125" style="54" customWidth="1"/>
    <col min="8202" max="8202" width="13.5703125" style="54" customWidth="1"/>
    <col min="8203" max="8203" width="12.140625" style="54" customWidth="1"/>
    <col min="8204" max="8204" width="13.5703125" style="54" customWidth="1"/>
    <col min="8205" max="8205" width="1.7109375" style="54" customWidth="1"/>
    <col min="8206" max="8206" width="9.140625" style="54"/>
    <col min="8207" max="8207" width="9.42578125" style="54" bestFit="1" customWidth="1"/>
    <col min="8208" max="8448" width="9.140625" style="54"/>
    <col min="8449" max="8449" width="2.28515625" style="54" customWidth="1"/>
    <col min="8450" max="8450" width="3.85546875" style="54" customWidth="1"/>
    <col min="8451" max="8451" width="9.85546875" style="54" customWidth="1"/>
    <col min="8452" max="8452" width="30.28515625" style="54" customWidth="1"/>
    <col min="8453" max="8453" width="23.85546875" style="54" customWidth="1"/>
    <col min="8454" max="8454" width="14.5703125" style="54" customWidth="1"/>
    <col min="8455" max="8455" width="20.28515625" style="54" customWidth="1"/>
    <col min="8456" max="8456" width="16.85546875" style="54" customWidth="1"/>
    <col min="8457" max="8457" width="18.5703125" style="54" customWidth="1"/>
    <col min="8458" max="8458" width="13.5703125" style="54" customWidth="1"/>
    <col min="8459" max="8459" width="12.140625" style="54" customWidth="1"/>
    <col min="8460" max="8460" width="13.5703125" style="54" customWidth="1"/>
    <col min="8461" max="8461" width="1.7109375" style="54" customWidth="1"/>
    <col min="8462" max="8462" width="9.140625" style="54"/>
    <col min="8463" max="8463" width="9.42578125" style="54" bestFit="1" customWidth="1"/>
    <col min="8464" max="8704" width="9.140625" style="54"/>
    <col min="8705" max="8705" width="2.28515625" style="54" customWidth="1"/>
    <col min="8706" max="8706" width="3.85546875" style="54" customWidth="1"/>
    <col min="8707" max="8707" width="9.85546875" style="54" customWidth="1"/>
    <col min="8708" max="8708" width="30.28515625" style="54" customWidth="1"/>
    <col min="8709" max="8709" width="23.85546875" style="54" customWidth="1"/>
    <col min="8710" max="8710" width="14.5703125" style="54" customWidth="1"/>
    <col min="8711" max="8711" width="20.28515625" style="54" customWidth="1"/>
    <col min="8712" max="8712" width="16.85546875" style="54" customWidth="1"/>
    <col min="8713" max="8713" width="18.5703125" style="54" customWidth="1"/>
    <col min="8714" max="8714" width="13.5703125" style="54" customWidth="1"/>
    <col min="8715" max="8715" width="12.140625" style="54" customWidth="1"/>
    <col min="8716" max="8716" width="13.5703125" style="54" customWidth="1"/>
    <col min="8717" max="8717" width="1.7109375" style="54" customWidth="1"/>
    <col min="8718" max="8718" width="9.140625" style="54"/>
    <col min="8719" max="8719" width="9.42578125" style="54" bestFit="1" customWidth="1"/>
    <col min="8720" max="8960" width="9.140625" style="54"/>
    <col min="8961" max="8961" width="2.28515625" style="54" customWidth="1"/>
    <col min="8962" max="8962" width="3.85546875" style="54" customWidth="1"/>
    <col min="8963" max="8963" width="9.85546875" style="54" customWidth="1"/>
    <col min="8964" max="8964" width="30.28515625" style="54" customWidth="1"/>
    <col min="8965" max="8965" width="23.85546875" style="54" customWidth="1"/>
    <col min="8966" max="8966" width="14.5703125" style="54" customWidth="1"/>
    <col min="8967" max="8967" width="20.28515625" style="54" customWidth="1"/>
    <col min="8968" max="8968" width="16.85546875" style="54" customWidth="1"/>
    <col min="8969" max="8969" width="18.5703125" style="54" customWidth="1"/>
    <col min="8970" max="8970" width="13.5703125" style="54" customWidth="1"/>
    <col min="8971" max="8971" width="12.140625" style="54" customWidth="1"/>
    <col min="8972" max="8972" width="13.5703125" style="54" customWidth="1"/>
    <col min="8973" max="8973" width="1.7109375" style="54" customWidth="1"/>
    <col min="8974" max="8974" width="9.140625" style="54"/>
    <col min="8975" max="8975" width="9.42578125" style="54" bestFit="1" customWidth="1"/>
    <col min="8976" max="9216" width="9.140625" style="54"/>
    <col min="9217" max="9217" width="2.28515625" style="54" customWidth="1"/>
    <col min="9218" max="9218" width="3.85546875" style="54" customWidth="1"/>
    <col min="9219" max="9219" width="9.85546875" style="54" customWidth="1"/>
    <col min="9220" max="9220" width="30.28515625" style="54" customWidth="1"/>
    <col min="9221" max="9221" width="23.85546875" style="54" customWidth="1"/>
    <col min="9222" max="9222" width="14.5703125" style="54" customWidth="1"/>
    <col min="9223" max="9223" width="20.28515625" style="54" customWidth="1"/>
    <col min="9224" max="9224" width="16.85546875" style="54" customWidth="1"/>
    <col min="9225" max="9225" width="18.5703125" style="54" customWidth="1"/>
    <col min="9226" max="9226" width="13.5703125" style="54" customWidth="1"/>
    <col min="9227" max="9227" width="12.140625" style="54" customWidth="1"/>
    <col min="9228" max="9228" width="13.5703125" style="54" customWidth="1"/>
    <col min="9229" max="9229" width="1.7109375" style="54" customWidth="1"/>
    <col min="9230" max="9230" width="9.140625" style="54"/>
    <col min="9231" max="9231" width="9.42578125" style="54" bestFit="1" customWidth="1"/>
    <col min="9232" max="9472" width="9.140625" style="54"/>
    <col min="9473" max="9473" width="2.28515625" style="54" customWidth="1"/>
    <col min="9474" max="9474" width="3.85546875" style="54" customWidth="1"/>
    <col min="9475" max="9475" width="9.85546875" style="54" customWidth="1"/>
    <col min="9476" max="9476" width="30.28515625" style="54" customWidth="1"/>
    <col min="9477" max="9477" width="23.85546875" style="54" customWidth="1"/>
    <col min="9478" max="9478" width="14.5703125" style="54" customWidth="1"/>
    <col min="9479" max="9479" width="20.28515625" style="54" customWidth="1"/>
    <col min="9480" max="9480" width="16.85546875" style="54" customWidth="1"/>
    <col min="9481" max="9481" width="18.5703125" style="54" customWidth="1"/>
    <col min="9482" max="9482" width="13.5703125" style="54" customWidth="1"/>
    <col min="9483" max="9483" width="12.140625" style="54" customWidth="1"/>
    <col min="9484" max="9484" width="13.5703125" style="54" customWidth="1"/>
    <col min="9485" max="9485" width="1.7109375" style="54" customWidth="1"/>
    <col min="9486" max="9486" width="9.140625" style="54"/>
    <col min="9487" max="9487" width="9.42578125" style="54" bestFit="1" customWidth="1"/>
    <col min="9488" max="9728" width="9.140625" style="54"/>
    <col min="9729" max="9729" width="2.28515625" style="54" customWidth="1"/>
    <col min="9730" max="9730" width="3.85546875" style="54" customWidth="1"/>
    <col min="9731" max="9731" width="9.85546875" style="54" customWidth="1"/>
    <col min="9732" max="9732" width="30.28515625" style="54" customWidth="1"/>
    <col min="9733" max="9733" width="23.85546875" style="54" customWidth="1"/>
    <col min="9734" max="9734" width="14.5703125" style="54" customWidth="1"/>
    <col min="9735" max="9735" width="20.28515625" style="54" customWidth="1"/>
    <col min="9736" max="9736" width="16.85546875" style="54" customWidth="1"/>
    <col min="9737" max="9737" width="18.5703125" style="54" customWidth="1"/>
    <col min="9738" max="9738" width="13.5703125" style="54" customWidth="1"/>
    <col min="9739" max="9739" width="12.140625" style="54" customWidth="1"/>
    <col min="9740" max="9740" width="13.5703125" style="54" customWidth="1"/>
    <col min="9741" max="9741" width="1.7109375" style="54" customWidth="1"/>
    <col min="9742" max="9742" width="9.140625" style="54"/>
    <col min="9743" max="9743" width="9.42578125" style="54" bestFit="1" customWidth="1"/>
    <col min="9744" max="9984" width="9.140625" style="54"/>
    <col min="9985" max="9985" width="2.28515625" style="54" customWidth="1"/>
    <col min="9986" max="9986" width="3.85546875" style="54" customWidth="1"/>
    <col min="9987" max="9987" width="9.85546875" style="54" customWidth="1"/>
    <col min="9988" max="9988" width="30.28515625" style="54" customWidth="1"/>
    <col min="9989" max="9989" width="23.85546875" style="54" customWidth="1"/>
    <col min="9990" max="9990" width="14.5703125" style="54" customWidth="1"/>
    <col min="9991" max="9991" width="20.28515625" style="54" customWidth="1"/>
    <col min="9992" max="9992" width="16.85546875" style="54" customWidth="1"/>
    <col min="9993" max="9993" width="18.5703125" style="54" customWidth="1"/>
    <col min="9994" max="9994" width="13.5703125" style="54" customWidth="1"/>
    <col min="9995" max="9995" width="12.140625" style="54" customWidth="1"/>
    <col min="9996" max="9996" width="13.5703125" style="54" customWidth="1"/>
    <col min="9997" max="9997" width="1.7109375" style="54" customWidth="1"/>
    <col min="9998" max="9998" width="9.140625" style="54"/>
    <col min="9999" max="9999" width="9.42578125" style="54" bestFit="1" customWidth="1"/>
    <col min="10000" max="10240" width="9.140625" style="54"/>
    <col min="10241" max="10241" width="2.28515625" style="54" customWidth="1"/>
    <col min="10242" max="10242" width="3.85546875" style="54" customWidth="1"/>
    <col min="10243" max="10243" width="9.85546875" style="54" customWidth="1"/>
    <col min="10244" max="10244" width="30.28515625" style="54" customWidth="1"/>
    <col min="10245" max="10245" width="23.85546875" style="54" customWidth="1"/>
    <col min="10246" max="10246" width="14.5703125" style="54" customWidth="1"/>
    <col min="10247" max="10247" width="20.28515625" style="54" customWidth="1"/>
    <col min="10248" max="10248" width="16.85546875" style="54" customWidth="1"/>
    <col min="10249" max="10249" width="18.5703125" style="54" customWidth="1"/>
    <col min="10250" max="10250" width="13.5703125" style="54" customWidth="1"/>
    <col min="10251" max="10251" width="12.140625" style="54" customWidth="1"/>
    <col min="10252" max="10252" width="13.5703125" style="54" customWidth="1"/>
    <col min="10253" max="10253" width="1.7109375" style="54" customWidth="1"/>
    <col min="10254" max="10254" width="9.140625" style="54"/>
    <col min="10255" max="10255" width="9.42578125" style="54" bestFit="1" customWidth="1"/>
    <col min="10256" max="10496" width="9.140625" style="54"/>
    <col min="10497" max="10497" width="2.28515625" style="54" customWidth="1"/>
    <col min="10498" max="10498" width="3.85546875" style="54" customWidth="1"/>
    <col min="10499" max="10499" width="9.85546875" style="54" customWidth="1"/>
    <col min="10500" max="10500" width="30.28515625" style="54" customWidth="1"/>
    <col min="10501" max="10501" width="23.85546875" style="54" customWidth="1"/>
    <col min="10502" max="10502" width="14.5703125" style="54" customWidth="1"/>
    <col min="10503" max="10503" width="20.28515625" style="54" customWidth="1"/>
    <col min="10504" max="10504" width="16.85546875" style="54" customWidth="1"/>
    <col min="10505" max="10505" width="18.5703125" style="54" customWidth="1"/>
    <col min="10506" max="10506" width="13.5703125" style="54" customWidth="1"/>
    <col min="10507" max="10507" width="12.140625" style="54" customWidth="1"/>
    <col min="10508" max="10508" width="13.5703125" style="54" customWidth="1"/>
    <col min="10509" max="10509" width="1.7109375" style="54" customWidth="1"/>
    <col min="10510" max="10510" width="9.140625" style="54"/>
    <col min="10511" max="10511" width="9.42578125" style="54" bestFit="1" customWidth="1"/>
    <col min="10512" max="10752" width="9.140625" style="54"/>
    <col min="10753" max="10753" width="2.28515625" style="54" customWidth="1"/>
    <col min="10754" max="10754" width="3.85546875" style="54" customWidth="1"/>
    <col min="10755" max="10755" width="9.85546875" style="54" customWidth="1"/>
    <col min="10756" max="10756" width="30.28515625" style="54" customWidth="1"/>
    <col min="10757" max="10757" width="23.85546875" style="54" customWidth="1"/>
    <col min="10758" max="10758" width="14.5703125" style="54" customWidth="1"/>
    <col min="10759" max="10759" width="20.28515625" style="54" customWidth="1"/>
    <col min="10760" max="10760" width="16.85546875" style="54" customWidth="1"/>
    <col min="10761" max="10761" width="18.5703125" style="54" customWidth="1"/>
    <col min="10762" max="10762" width="13.5703125" style="54" customWidth="1"/>
    <col min="10763" max="10763" width="12.140625" style="54" customWidth="1"/>
    <col min="10764" max="10764" width="13.5703125" style="54" customWidth="1"/>
    <col min="10765" max="10765" width="1.7109375" style="54" customWidth="1"/>
    <col min="10766" max="10766" width="9.140625" style="54"/>
    <col min="10767" max="10767" width="9.42578125" style="54" bestFit="1" customWidth="1"/>
    <col min="10768" max="11008" width="9.140625" style="54"/>
    <col min="11009" max="11009" width="2.28515625" style="54" customWidth="1"/>
    <col min="11010" max="11010" width="3.85546875" style="54" customWidth="1"/>
    <col min="11011" max="11011" width="9.85546875" style="54" customWidth="1"/>
    <col min="11012" max="11012" width="30.28515625" style="54" customWidth="1"/>
    <col min="11013" max="11013" width="23.85546875" style="54" customWidth="1"/>
    <col min="11014" max="11014" width="14.5703125" style="54" customWidth="1"/>
    <col min="11015" max="11015" width="20.28515625" style="54" customWidth="1"/>
    <col min="11016" max="11016" width="16.85546875" style="54" customWidth="1"/>
    <col min="11017" max="11017" width="18.5703125" style="54" customWidth="1"/>
    <col min="11018" max="11018" width="13.5703125" style="54" customWidth="1"/>
    <col min="11019" max="11019" width="12.140625" style="54" customWidth="1"/>
    <col min="11020" max="11020" width="13.5703125" style="54" customWidth="1"/>
    <col min="11021" max="11021" width="1.7109375" style="54" customWidth="1"/>
    <col min="11022" max="11022" width="9.140625" style="54"/>
    <col min="11023" max="11023" width="9.42578125" style="54" bestFit="1" customWidth="1"/>
    <col min="11024" max="11264" width="9.140625" style="54"/>
    <col min="11265" max="11265" width="2.28515625" style="54" customWidth="1"/>
    <col min="11266" max="11266" width="3.85546875" style="54" customWidth="1"/>
    <col min="11267" max="11267" width="9.85546875" style="54" customWidth="1"/>
    <col min="11268" max="11268" width="30.28515625" style="54" customWidth="1"/>
    <col min="11269" max="11269" width="23.85546875" style="54" customWidth="1"/>
    <col min="11270" max="11270" width="14.5703125" style="54" customWidth="1"/>
    <col min="11271" max="11271" width="20.28515625" style="54" customWidth="1"/>
    <col min="11272" max="11272" width="16.85546875" style="54" customWidth="1"/>
    <col min="11273" max="11273" width="18.5703125" style="54" customWidth="1"/>
    <col min="11274" max="11274" width="13.5703125" style="54" customWidth="1"/>
    <col min="11275" max="11275" width="12.140625" style="54" customWidth="1"/>
    <col min="11276" max="11276" width="13.5703125" style="54" customWidth="1"/>
    <col min="11277" max="11277" width="1.7109375" style="54" customWidth="1"/>
    <col min="11278" max="11278" width="9.140625" style="54"/>
    <col min="11279" max="11279" width="9.42578125" style="54" bestFit="1" customWidth="1"/>
    <col min="11280" max="11520" width="9.140625" style="54"/>
    <col min="11521" max="11521" width="2.28515625" style="54" customWidth="1"/>
    <col min="11522" max="11522" width="3.85546875" style="54" customWidth="1"/>
    <col min="11523" max="11523" width="9.85546875" style="54" customWidth="1"/>
    <col min="11524" max="11524" width="30.28515625" style="54" customWidth="1"/>
    <col min="11525" max="11525" width="23.85546875" style="54" customWidth="1"/>
    <col min="11526" max="11526" width="14.5703125" style="54" customWidth="1"/>
    <col min="11527" max="11527" width="20.28515625" style="54" customWidth="1"/>
    <col min="11528" max="11528" width="16.85546875" style="54" customWidth="1"/>
    <col min="11529" max="11529" width="18.5703125" style="54" customWidth="1"/>
    <col min="11530" max="11530" width="13.5703125" style="54" customWidth="1"/>
    <col min="11531" max="11531" width="12.140625" style="54" customWidth="1"/>
    <col min="11532" max="11532" width="13.5703125" style="54" customWidth="1"/>
    <col min="11533" max="11533" width="1.7109375" style="54" customWidth="1"/>
    <col min="11534" max="11534" width="9.140625" style="54"/>
    <col min="11535" max="11535" width="9.42578125" style="54" bestFit="1" customWidth="1"/>
    <col min="11536" max="11776" width="9.140625" style="54"/>
    <col min="11777" max="11777" width="2.28515625" style="54" customWidth="1"/>
    <col min="11778" max="11778" width="3.85546875" style="54" customWidth="1"/>
    <col min="11779" max="11779" width="9.85546875" style="54" customWidth="1"/>
    <col min="11780" max="11780" width="30.28515625" style="54" customWidth="1"/>
    <col min="11781" max="11781" width="23.85546875" style="54" customWidth="1"/>
    <col min="11782" max="11782" width="14.5703125" style="54" customWidth="1"/>
    <col min="11783" max="11783" width="20.28515625" style="54" customWidth="1"/>
    <col min="11784" max="11784" width="16.85546875" style="54" customWidth="1"/>
    <col min="11785" max="11785" width="18.5703125" style="54" customWidth="1"/>
    <col min="11786" max="11786" width="13.5703125" style="54" customWidth="1"/>
    <col min="11787" max="11787" width="12.140625" style="54" customWidth="1"/>
    <col min="11788" max="11788" width="13.5703125" style="54" customWidth="1"/>
    <col min="11789" max="11789" width="1.7109375" style="54" customWidth="1"/>
    <col min="11790" max="11790" width="9.140625" style="54"/>
    <col min="11791" max="11791" width="9.42578125" style="54" bestFit="1" customWidth="1"/>
    <col min="11792" max="12032" width="9.140625" style="54"/>
    <col min="12033" max="12033" width="2.28515625" style="54" customWidth="1"/>
    <col min="12034" max="12034" width="3.85546875" style="54" customWidth="1"/>
    <col min="12035" max="12035" width="9.85546875" style="54" customWidth="1"/>
    <col min="12036" max="12036" width="30.28515625" style="54" customWidth="1"/>
    <col min="12037" max="12037" width="23.85546875" style="54" customWidth="1"/>
    <col min="12038" max="12038" width="14.5703125" style="54" customWidth="1"/>
    <col min="12039" max="12039" width="20.28515625" style="54" customWidth="1"/>
    <col min="12040" max="12040" width="16.85546875" style="54" customWidth="1"/>
    <col min="12041" max="12041" width="18.5703125" style="54" customWidth="1"/>
    <col min="12042" max="12042" width="13.5703125" style="54" customWidth="1"/>
    <col min="12043" max="12043" width="12.140625" style="54" customWidth="1"/>
    <col min="12044" max="12044" width="13.5703125" style="54" customWidth="1"/>
    <col min="12045" max="12045" width="1.7109375" style="54" customWidth="1"/>
    <col min="12046" max="12046" width="9.140625" style="54"/>
    <col min="12047" max="12047" width="9.42578125" style="54" bestFit="1" customWidth="1"/>
    <col min="12048" max="12288" width="9.140625" style="54"/>
    <col min="12289" max="12289" width="2.28515625" style="54" customWidth="1"/>
    <col min="12290" max="12290" width="3.85546875" style="54" customWidth="1"/>
    <col min="12291" max="12291" width="9.85546875" style="54" customWidth="1"/>
    <col min="12292" max="12292" width="30.28515625" style="54" customWidth="1"/>
    <col min="12293" max="12293" width="23.85546875" style="54" customWidth="1"/>
    <col min="12294" max="12294" width="14.5703125" style="54" customWidth="1"/>
    <col min="12295" max="12295" width="20.28515625" style="54" customWidth="1"/>
    <col min="12296" max="12296" width="16.85546875" style="54" customWidth="1"/>
    <col min="12297" max="12297" width="18.5703125" style="54" customWidth="1"/>
    <col min="12298" max="12298" width="13.5703125" style="54" customWidth="1"/>
    <col min="12299" max="12299" width="12.140625" style="54" customWidth="1"/>
    <col min="12300" max="12300" width="13.5703125" style="54" customWidth="1"/>
    <col min="12301" max="12301" width="1.7109375" style="54" customWidth="1"/>
    <col min="12302" max="12302" width="9.140625" style="54"/>
    <col min="12303" max="12303" width="9.42578125" style="54" bestFit="1" customWidth="1"/>
    <col min="12304" max="12544" width="9.140625" style="54"/>
    <col min="12545" max="12545" width="2.28515625" style="54" customWidth="1"/>
    <col min="12546" max="12546" width="3.85546875" style="54" customWidth="1"/>
    <col min="12547" max="12547" width="9.85546875" style="54" customWidth="1"/>
    <col min="12548" max="12548" width="30.28515625" style="54" customWidth="1"/>
    <col min="12549" max="12549" width="23.85546875" style="54" customWidth="1"/>
    <col min="12550" max="12550" width="14.5703125" style="54" customWidth="1"/>
    <col min="12551" max="12551" width="20.28515625" style="54" customWidth="1"/>
    <col min="12552" max="12552" width="16.85546875" style="54" customWidth="1"/>
    <col min="12553" max="12553" width="18.5703125" style="54" customWidth="1"/>
    <col min="12554" max="12554" width="13.5703125" style="54" customWidth="1"/>
    <col min="12555" max="12555" width="12.140625" style="54" customWidth="1"/>
    <col min="12556" max="12556" width="13.5703125" style="54" customWidth="1"/>
    <col min="12557" max="12557" width="1.7109375" style="54" customWidth="1"/>
    <col min="12558" max="12558" width="9.140625" style="54"/>
    <col min="12559" max="12559" width="9.42578125" style="54" bestFit="1" customWidth="1"/>
    <col min="12560" max="12800" width="9.140625" style="54"/>
    <col min="12801" max="12801" width="2.28515625" style="54" customWidth="1"/>
    <col min="12802" max="12802" width="3.85546875" style="54" customWidth="1"/>
    <col min="12803" max="12803" width="9.85546875" style="54" customWidth="1"/>
    <col min="12804" max="12804" width="30.28515625" style="54" customWidth="1"/>
    <col min="12805" max="12805" width="23.85546875" style="54" customWidth="1"/>
    <col min="12806" max="12806" width="14.5703125" style="54" customWidth="1"/>
    <col min="12807" max="12807" width="20.28515625" style="54" customWidth="1"/>
    <col min="12808" max="12808" width="16.85546875" style="54" customWidth="1"/>
    <col min="12809" max="12809" width="18.5703125" style="54" customWidth="1"/>
    <col min="12810" max="12810" width="13.5703125" style="54" customWidth="1"/>
    <col min="12811" max="12811" width="12.140625" style="54" customWidth="1"/>
    <col min="12812" max="12812" width="13.5703125" style="54" customWidth="1"/>
    <col min="12813" max="12813" width="1.7109375" style="54" customWidth="1"/>
    <col min="12814" max="12814" width="9.140625" style="54"/>
    <col min="12815" max="12815" width="9.42578125" style="54" bestFit="1" customWidth="1"/>
    <col min="12816" max="13056" width="9.140625" style="54"/>
    <col min="13057" max="13057" width="2.28515625" style="54" customWidth="1"/>
    <col min="13058" max="13058" width="3.85546875" style="54" customWidth="1"/>
    <col min="13059" max="13059" width="9.85546875" style="54" customWidth="1"/>
    <col min="13060" max="13060" width="30.28515625" style="54" customWidth="1"/>
    <col min="13061" max="13061" width="23.85546875" style="54" customWidth="1"/>
    <col min="13062" max="13062" width="14.5703125" style="54" customWidth="1"/>
    <col min="13063" max="13063" width="20.28515625" style="54" customWidth="1"/>
    <col min="13064" max="13064" width="16.85546875" style="54" customWidth="1"/>
    <col min="13065" max="13065" width="18.5703125" style="54" customWidth="1"/>
    <col min="13066" max="13066" width="13.5703125" style="54" customWidth="1"/>
    <col min="13067" max="13067" width="12.140625" style="54" customWidth="1"/>
    <col min="13068" max="13068" width="13.5703125" style="54" customWidth="1"/>
    <col min="13069" max="13069" width="1.7109375" style="54" customWidth="1"/>
    <col min="13070" max="13070" width="9.140625" style="54"/>
    <col min="13071" max="13071" width="9.42578125" style="54" bestFit="1" customWidth="1"/>
    <col min="13072" max="13312" width="9.140625" style="54"/>
    <col min="13313" max="13313" width="2.28515625" style="54" customWidth="1"/>
    <col min="13314" max="13314" width="3.85546875" style="54" customWidth="1"/>
    <col min="13315" max="13315" width="9.85546875" style="54" customWidth="1"/>
    <col min="13316" max="13316" width="30.28515625" style="54" customWidth="1"/>
    <col min="13317" max="13317" width="23.85546875" style="54" customWidth="1"/>
    <col min="13318" max="13318" width="14.5703125" style="54" customWidth="1"/>
    <col min="13319" max="13319" width="20.28515625" style="54" customWidth="1"/>
    <col min="13320" max="13320" width="16.85546875" style="54" customWidth="1"/>
    <col min="13321" max="13321" width="18.5703125" style="54" customWidth="1"/>
    <col min="13322" max="13322" width="13.5703125" style="54" customWidth="1"/>
    <col min="13323" max="13323" width="12.140625" style="54" customWidth="1"/>
    <col min="13324" max="13324" width="13.5703125" style="54" customWidth="1"/>
    <col min="13325" max="13325" width="1.7109375" style="54" customWidth="1"/>
    <col min="13326" max="13326" width="9.140625" style="54"/>
    <col min="13327" max="13327" width="9.42578125" style="54" bestFit="1" customWidth="1"/>
    <col min="13328" max="13568" width="9.140625" style="54"/>
    <col min="13569" max="13569" width="2.28515625" style="54" customWidth="1"/>
    <col min="13570" max="13570" width="3.85546875" style="54" customWidth="1"/>
    <col min="13571" max="13571" width="9.85546875" style="54" customWidth="1"/>
    <col min="13572" max="13572" width="30.28515625" style="54" customWidth="1"/>
    <col min="13573" max="13573" width="23.85546875" style="54" customWidth="1"/>
    <col min="13574" max="13574" width="14.5703125" style="54" customWidth="1"/>
    <col min="13575" max="13575" width="20.28515625" style="54" customWidth="1"/>
    <col min="13576" max="13576" width="16.85546875" style="54" customWidth="1"/>
    <col min="13577" max="13577" width="18.5703125" style="54" customWidth="1"/>
    <col min="13578" max="13578" width="13.5703125" style="54" customWidth="1"/>
    <col min="13579" max="13579" width="12.140625" style="54" customWidth="1"/>
    <col min="13580" max="13580" width="13.5703125" style="54" customWidth="1"/>
    <col min="13581" max="13581" width="1.7109375" style="54" customWidth="1"/>
    <col min="13582" max="13582" width="9.140625" style="54"/>
    <col min="13583" max="13583" width="9.42578125" style="54" bestFit="1" customWidth="1"/>
    <col min="13584" max="13824" width="9.140625" style="54"/>
    <col min="13825" max="13825" width="2.28515625" style="54" customWidth="1"/>
    <col min="13826" max="13826" width="3.85546875" style="54" customWidth="1"/>
    <col min="13827" max="13827" width="9.85546875" style="54" customWidth="1"/>
    <col min="13828" max="13828" width="30.28515625" style="54" customWidth="1"/>
    <col min="13829" max="13829" width="23.85546875" style="54" customWidth="1"/>
    <col min="13830" max="13830" width="14.5703125" style="54" customWidth="1"/>
    <col min="13831" max="13831" width="20.28515625" style="54" customWidth="1"/>
    <col min="13832" max="13832" width="16.85546875" style="54" customWidth="1"/>
    <col min="13833" max="13833" width="18.5703125" style="54" customWidth="1"/>
    <col min="13834" max="13834" width="13.5703125" style="54" customWidth="1"/>
    <col min="13835" max="13835" width="12.140625" style="54" customWidth="1"/>
    <col min="13836" max="13836" width="13.5703125" style="54" customWidth="1"/>
    <col min="13837" max="13837" width="1.7109375" style="54" customWidth="1"/>
    <col min="13838" max="13838" width="9.140625" style="54"/>
    <col min="13839" max="13839" width="9.42578125" style="54" bestFit="1" customWidth="1"/>
    <col min="13840" max="14080" width="9.140625" style="54"/>
    <col min="14081" max="14081" width="2.28515625" style="54" customWidth="1"/>
    <col min="14082" max="14082" width="3.85546875" style="54" customWidth="1"/>
    <col min="14083" max="14083" width="9.85546875" style="54" customWidth="1"/>
    <col min="14084" max="14084" width="30.28515625" style="54" customWidth="1"/>
    <col min="14085" max="14085" width="23.85546875" style="54" customWidth="1"/>
    <col min="14086" max="14086" width="14.5703125" style="54" customWidth="1"/>
    <col min="14087" max="14087" width="20.28515625" style="54" customWidth="1"/>
    <col min="14088" max="14088" width="16.85546875" style="54" customWidth="1"/>
    <col min="14089" max="14089" width="18.5703125" style="54" customWidth="1"/>
    <col min="14090" max="14090" width="13.5703125" style="54" customWidth="1"/>
    <col min="14091" max="14091" width="12.140625" style="54" customWidth="1"/>
    <col min="14092" max="14092" width="13.5703125" style="54" customWidth="1"/>
    <col min="14093" max="14093" width="1.7109375" style="54" customWidth="1"/>
    <col min="14094" max="14094" width="9.140625" style="54"/>
    <col min="14095" max="14095" width="9.42578125" style="54" bestFit="1" customWidth="1"/>
    <col min="14096" max="14336" width="9.140625" style="54"/>
    <col min="14337" max="14337" width="2.28515625" style="54" customWidth="1"/>
    <col min="14338" max="14338" width="3.85546875" style="54" customWidth="1"/>
    <col min="14339" max="14339" width="9.85546875" style="54" customWidth="1"/>
    <col min="14340" max="14340" width="30.28515625" style="54" customWidth="1"/>
    <col min="14341" max="14341" width="23.85546875" style="54" customWidth="1"/>
    <col min="14342" max="14342" width="14.5703125" style="54" customWidth="1"/>
    <col min="14343" max="14343" width="20.28515625" style="54" customWidth="1"/>
    <col min="14344" max="14344" width="16.85546875" style="54" customWidth="1"/>
    <col min="14345" max="14345" width="18.5703125" style="54" customWidth="1"/>
    <col min="14346" max="14346" width="13.5703125" style="54" customWidth="1"/>
    <col min="14347" max="14347" width="12.140625" style="54" customWidth="1"/>
    <col min="14348" max="14348" width="13.5703125" style="54" customWidth="1"/>
    <col min="14349" max="14349" width="1.7109375" style="54" customWidth="1"/>
    <col min="14350" max="14350" width="9.140625" style="54"/>
    <col min="14351" max="14351" width="9.42578125" style="54" bestFit="1" customWidth="1"/>
    <col min="14352" max="14592" width="9.140625" style="54"/>
    <col min="14593" max="14593" width="2.28515625" style="54" customWidth="1"/>
    <col min="14594" max="14594" width="3.85546875" style="54" customWidth="1"/>
    <col min="14595" max="14595" width="9.85546875" style="54" customWidth="1"/>
    <col min="14596" max="14596" width="30.28515625" style="54" customWidth="1"/>
    <col min="14597" max="14597" width="23.85546875" style="54" customWidth="1"/>
    <col min="14598" max="14598" width="14.5703125" style="54" customWidth="1"/>
    <col min="14599" max="14599" width="20.28515625" style="54" customWidth="1"/>
    <col min="14600" max="14600" width="16.85546875" style="54" customWidth="1"/>
    <col min="14601" max="14601" width="18.5703125" style="54" customWidth="1"/>
    <col min="14602" max="14602" width="13.5703125" style="54" customWidth="1"/>
    <col min="14603" max="14603" width="12.140625" style="54" customWidth="1"/>
    <col min="14604" max="14604" width="13.5703125" style="54" customWidth="1"/>
    <col min="14605" max="14605" width="1.7109375" style="54" customWidth="1"/>
    <col min="14606" max="14606" width="9.140625" style="54"/>
    <col min="14607" max="14607" width="9.42578125" style="54" bestFit="1" customWidth="1"/>
    <col min="14608" max="14848" width="9.140625" style="54"/>
    <col min="14849" max="14849" width="2.28515625" style="54" customWidth="1"/>
    <col min="14850" max="14850" width="3.85546875" style="54" customWidth="1"/>
    <col min="14851" max="14851" width="9.85546875" style="54" customWidth="1"/>
    <col min="14852" max="14852" width="30.28515625" style="54" customWidth="1"/>
    <col min="14853" max="14853" width="23.85546875" style="54" customWidth="1"/>
    <col min="14854" max="14854" width="14.5703125" style="54" customWidth="1"/>
    <col min="14855" max="14855" width="20.28515625" style="54" customWidth="1"/>
    <col min="14856" max="14856" width="16.85546875" style="54" customWidth="1"/>
    <col min="14857" max="14857" width="18.5703125" style="54" customWidth="1"/>
    <col min="14858" max="14858" width="13.5703125" style="54" customWidth="1"/>
    <col min="14859" max="14859" width="12.140625" style="54" customWidth="1"/>
    <col min="14860" max="14860" width="13.5703125" style="54" customWidth="1"/>
    <col min="14861" max="14861" width="1.7109375" style="54" customWidth="1"/>
    <col min="14862" max="14862" width="9.140625" style="54"/>
    <col min="14863" max="14863" width="9.42578125" style="54" bestFit="1" customWidth="1"/>
    <col min="14864" max="15104" width="9.140625" style="54"/>
    <col min="15105" max="15105" width="2.28515625" style="54" customWidth="1"/>
    <col min="15106" max="15106" width="3.85546875" style="54" customWidth="1"/>
    <col min="15107" max="15107" width="9.85546875" style="54" customWidth="1"/>
    <col min="15108" max="15108" width="30.28515625" style="54" customWidth="1"/>
    <col min="15109" max="15109" width="23.85546875" style="54" customWidth="1"/>
    <col min="15110" max="15110" width="14.5703125" style="54" customWidth="1"/>
    <col min="15111" max="15111" width="20.28515625" style="54" customWidth="1"/>
    <col min="15112" max="15112" width="16.85546875" style="54" customWidth="1"/>
    <col min="15113" max="15113" width="18.5703125" style="54" customWidth="1"/>
    <col min="15114" max="15114" width="13.5703125" style="54" customWidth="1"/>
    <col min="15115" max="15115" width="12.140625" style="54" customWidth="1"/>
    <col min="15116" max="15116" width="13.5703125" style="54" customWidth="1"/>
    <col min="15117" max="15117" width="1.7109375" style="54" customWidth="1"/>
    <col min="15118" max="15118" width="9.140625" style="54"/>
    <col min="15119" max="15119" width="9.42578125" style="54" bestFit="1" customWidth="1"/>
    <col min="15120" max="15360" width="9.140625" style="54"/>
    <col min="15361" max="15361" width="2.28515625" style="54" customWidth="1"/>
    <col min="15362" max="15362" width="3.85546875" style="54" customWidth="1"/>
    <col min="15363" max="15363" width="9.85546875" style="54" customWidth="1"/>
    <col min="15364" max="15364" width="30.28515625" style="54" customWidth="1"/>
    <col min="15365" max="15365" width="23.85546875" style="54" customWidth="1"/>
    <col min="15366" max="15366" width="14.5703125" style="54" customWidth="1"/>
    <col min="15367" max="15367" width="20.28515625" style="54" customWidth="1"/>
    <col min="15368" max="15368" width="16.85546875" style="54" customWidth="1"/>
    <col min="15369" max="15369" width="18.5703125" style="54" customWidth="1"/>
    <col min="15370" max="15370" width="13.5703125" style="54" customWidth="1"/>
    <col min="15371" max="15371" width="12.140625" style="54" customWidth="1"/>
    <col min="15372" max="15372" width="13.5703125" style="54" customWidth="1"/>
    <col min="15373" max="15373" width="1.7109375" style="54" customWidth="1"/>
    <col min="15374" max="15374" width="9.140625" style="54"/>
    <col min="15375" max="15375" width="9.42578125" style="54" bestFit="1" customWidth="1"/>
    <col min="15376" max="15616" width="9.140625" style="54"/>
    <col min="15617" max="15617" width="2.28515625" style="54" customWidth="1"/>
    <col min="15618" max="15618" width="3.85546875" style="54" customWidth="1"/>
    <col min="15619" max="15619" width="9.85546875" style="54" customWidth="1"/>
    <col min="15620" max="15620" width="30.28515625" style="54" customWidth="1"/>
    <col min="15621" max="15621" width="23.85546875" style="54" customWidth="1"/>
    <col min="15622" max="15622" width="14.5703125" style="54" customWidth="1"/>
    <col min="15623" max="15623" width="20.28515625" style="54" customWidth="1"/>
    <col min="15624" max="15624" width="16.85546875" style="54" customWidth="1"/>
    <col min="15625" max="15625" width="18.5703125" style="54" customWidth="1"/>
    <col min="15626" max="15626" width="13.5703125" style="54" customWidth="1"/>
    <col min="15627" max="15627" width="12.140625" style="54" customWidth="1"/>
    <col min="15628" max="15628" width="13.5703125" style="54" customWidth="1"/>
    <col min="15629" max="15629" width="1.7109375" style="54" customWidth="1"/>
    <col min="15630" max="15630" width="9.140625" style="54"/>
    <col min="15631" max="15631" width="9.42578125" style="54" bestFit="1" customWidth="1"/>
    <col min="15632" max="15872" width="9.140625" style="54"/>
    <col min="15873" max="15873" width="2.28515625" style="54" customWidth="1"/>
    <col min="15874" max="15874" width="3.85546875" style="54" customWidth="1"/>
    <col min="15875" max="15875" width="9.85546875" style="54" customWidth="1"/>
    <col min="15876" max="15876" width="30.28515625" style="54" customWidth="1"/>
    <col min="15877" max="15877" width="23.85546875" style="54" customWidth="1"/>
    <col min="15878" max="15878" width="14.5703125" style="54" customWidth="1"/>
    <col min="15879" max="15879" width="20.28515625" style="54" customWidth="1"/>
    <col min="15880" max="15880" width="16.85546875" style="54" customWidth="1"/>
    <col min="15881" max="15881" width="18.5703125" style="54" customWidth="1"/>
    <col min="15882" max="15882" width="13.5703125" style="54" customWidth="1"/>
    <col min="15883" max="15883" width="12.140625" style="54" customWidth="1"/>
    <col min="15884" max="15884" width="13.5703125" style="54" customWidth="1"/>
    <col min="15885" max="15885" width="1.7109375" style="54" customWidth="1"/>
    <col min="15886" max="15886" width="9.140625" style="54"/>
    <col min="15887" max="15887" width="9.42578125" style="54" bestFit="1" customWidth="1"/>
    <col min="15888" max="16128" width="9.140625" style="54"/>
    <col min="16129" max="16129" width="2.28515625" style="54" customWidth="1"/>
    <col min="16130" max="16130" width="3.85546875" style="54" customWidth="1"/>
    <col min="16131" max="16131" width="9.85546875" style="54" customWidth="1"/>
    <col min="16132" max="16132" width="30.28515625" style="54" customWidth="1"/>
    <col min="16133" max="16133" width="23.85546875" style="54" customWidth="1"/>
    <col min="16134" max="16134" width="14.5703125" style="54" customWidth="1"/>
    <col min="16135" max="16135" width="20.28515625" style="54" customWidth="1"/>
    <col min="16136" max="16136" width="16.85546875" style="54" customWidth="1"/>
    <col min="16137" max="16137" width="18.5703125" style="54" customWidth="1"/>
    <col min="16138" max="16138" width="13.5703125" style="54" customWidth="1"/>
    <col min="16139" max="16139" width="12.140625" style="54" customWidth="1"/>
    <col min="16140" max="16140" width="13.5703125" style="54" customWidth="1"/>
    <col min="16141" max="16141" width="1.7109375" style="54" customWidth="1"/>
    <col min="16142" max="16142" width="9.140625" style="54"/>
    <col min="16143" max="16143" width="9.42578125" style="54" bestFit="1" customWidth="1"/>
    <col min="16144" max="16384" width="9.140625" style="54"/>
  </cols>
  <sheetData>
    <row r="1" spans="2:16" ht="15" customHeight="1">
      <c r="B1" s="108"/>
      <c r="L1" s="56"/>
      <c r="M1" s="253" t="str">
        <f>'A. RoHS'!U16&amp;"_c"</f>
        <v>_c</v>
      </c>
      <c r="P1" s="54">
        <f t="shared" ref="P1:P59" si="0">takasa(A1)</f>
        <v>15</v>
      </c>
    </row>
    <row r="2" spans="2:16" ht="15">
      <c r="B2" s="178" t="s">
        <v>453</v>
      </c>
      <c r="L2" s="56"/>
      <c r="P2" s="54">
        <f t="shared" si="0"/>
        <v>15</v>
      </c>
    </row>
    <row r="3" spans="2:16" ht="15" customHeight="1" thickBot="1">
      <c r="P3" s="54">
        <f t="shared" si="0"/>
        <v>15</v>
      </c>
    </row>
    <row r="4" spans="2:16" ht="24" customHeight="1">
      <c r="B4" s="419" t="s">
        <v>520</v>
      </c>
      <c r="C4" s="420"/>
      <c r="D4" s="420"/>
      <c r="E4" s="420"/>
      <c r="F4" s="421"/>
      <c r="G4" s="103"/>
      <c r="H4" s="259" t="s">
        <v>521</v>
      </c>
      <c r="I4" s="428"/>
      <c r="J4" s="428"/>
      <c r="K4" s="428"/>
      <c r="L4" s="428"/>
      <c r="P4" s="54">
        <f t="shared" si="0"/>
        <v>24</v>
      </c>
    </row>
    <row r="5" spans="2:16" ht="24" customHeight="1">
      <c r="B5" s="422"/>
      <c r="C5" s="423"/>
      <c r="D5" s="423"/>
      <c r="E5" s="423"/>
      <c r="F5" s="424"/>
      <c r="G5" s="103"/>
      <c r="H5" s="259" t="s">
        <v>522</v>
      </c>
      <c r="I5" s="429"/>
      <c r="J5" s="429"/>
      <c r="K5" s="429"/>
      <c r="L5" s="429"/>
      <c r="P5" s="54">
        <f t="shared" si="0"/>
        <v>24</v>
      </c>
    </row>
    <row r="6" spans="2:16" ht="24" customHeight="1" thickBot="1">
      <c r="B6" s="425"/>
      <c r="C6" s="426"/>
      <c r="D6" s="426"/>
      <c r="E6" s="426"/>
      <c r="F6" s="427"/>
      <c r="G6" s="103"/>
      <c r="H6" s="413" t="s">
        <v>523</v>
      </c>
      <c r="I6" s="429"/>
      <c r="J6" s="429"/>
      <c r="K6" s="429"/>
      <c r="L6" s="429"/>
      <c r="P6" s="54">
        <f t="shared" si="0"/>
        <v>24</v>
      </c>
    </row>
    <row r="7" spans="2:16" ht="24" customHeight="1">
      <c r="G7" s="57"/>
      <c r="H7" s="414"/>
      <c r="I7" s="429"/>
      <c r="J7" s="429"/>
      <c r="K7" s="429"/>
      <c r="L7" s="429"/>
      <c r="P7" s="54">
        <f t="shared" si="0"/>
        <v>24</v>
      </c>
    </row>
    <row r="8" spans="2:16" ht="15" customHeight="1">
      <c r="I8" s="105"/>
      <c r="J8" s="415"/>
      <c r="K8" s="415"/>
      <c r="L8" s="72"/>
      <c r="P8" s="54">
        <f t="shared" si="0"/>
        <v>15</v>
      </c>
    </row>
    <row r="9" spans="2:16" ht="20.100000000000001" customHeight="1">
      <c r="B9" s="58"/>
      <c r="I9" s="59"/>
      <c r="J9" s="416"/>
      <c r="K9" s="416"/>
      <c r="L9" s="73"/>
      <c r="P9" s="54">
        <f t="shared" si="0"/>
        <v>20</v>
      </c>
    </row>
    <row r="10" spans="2:16" ht="18" customHeight="1">
      <c r="B10" s="60" t="s">
        <v>454</v>
      </c>
      <c r="I10" s="61"/>
      <c r="J10" s="61"/>
      <c r="K10" s="61"/>
      <c r="L10" s="69"/>
      <c r="P10" s="54">
        <f t="shared" si="0"/>
        <v>18</v>
      </c>
    </row>
    <row r="11" spans="2:16" ht="15" customHeight="1">
      <c r="C11" s="62"/>
      <c r="I11" s="63"/>
      <c r="J11" s="63"/>
      <c r="K11" s="63"/>
      <c r="L11" s="63"/>
      <c r="P11" s="54">
        <f t="shared" si="0"/>
        <v>15</v>
      </c>
    </row>
    <row r="12" spans="2:16" ht="20.100000000000001" customHeight="1">
      <c r="B12" s="64" t="s">
        <v>216</v>
      </c>
      <c r="P12" s="54">
        <f t="shared" si="0"/>
        <v>20</v>
      </c>
    </row>
    <row r="13" spans="2:16" s="65" customFormat="1" ht="20.100000000000001" customHeight="1">
      <c r="C13" s="251" t="s">
        <v>524</v>
      </c>
      <c r="D13" s="66"/>
      <c r="F13" s="418"/>
      <c r="G13" s="418"/>
      <c r="H13" s="418"/>
      <c r="I13" s="418"/>
      <c r="J13" s="418"/>
      <c r="P13" s="54">
        <f t="shared" si="0"/>
        <v>20</v>
      </c>
    </row>
    <row r="14" spans="2:16" s="65" customFormat="1" ht="20.100000000000001" customHeight="1">
      <c r="C14" s="251" t="s">
        <v>217</v>
      </c>
      <c r="D14" s="66"/>
      <c r="F14" s="418"/>
      <c r="G14" s="418"/>
      <c r="H14" s="418"/>
      <c r="I14" s="418"/>
      <c r="J14" s="418"/>
      <c r="P14" s="54">
        <f t="shared" si="0"/>
        <v>20</v>
      </c>
    </row>
    <row r="15" spans="2:16" s="65" customFormat="1" ht="20.100000000000001" customHeight="1">
      <c r="C15" s="251" t="s">
        <v>218</v>
      </c>
      <c r="D15" s="66"/>
      <c r="F15" s="418"/>
      <c r="G15" s="418"/>
      <c r="H15" s="418"/>
      <c r="I15" s="418"/>
      <c r="J15" s="418"/>
      <c r="P15" s="54">
        <f t="shared" si="0"/>
        <v>20</v>
      </c>
    </row>
    <row r="16" spans="2:16" s="65" customFormat="1" ht="20.100000000000001" customHeight="1">
      <c r="C16" s="251" t="s">
        <v>219</v>
      </c>
      <c r="D16" s="66"/>
      <c r="F16" s="418"/>
      <c r="G16" s="418"/>
      <c r="H16" s="418"/>
      <c r="I16" s="418"/>
      <c r="J16" s="418"/>
      <c r="P16" s="54">
        <f t="shared" si="0"/>
        <v>20</v>
      </c>
    </row>
    <row r="17" spans="2:16" s="65" customFormat="1" ht="15" customHeight="1">
      <c r="C17" s="54"/>
      <c r="D17" s="66"/>
      <c r="G17" s="67"/>
      <c r="H17" s="67"/>
      <c r="I17" s="67"/>
      <c r="P17" s="54">
        <f t="shared" si="0"/>
        <v>15</v>
      </c>
    </row>
    <row r="18" spans="2:16" s="65" customFormat="1" ht="20.100000000000001" customHeight="1">
      <c r="B18" s="64" t="s">
        <v>220</v>
      </c>
      <c r="C18" s="54"/>
      <c r="D18" s="66"/>
      <c r="E18" s="68"/>
      <c r="F18" s="68"/>
      <c r="G18" s="68"/>
      <c r="P18" s="54">
        <f t="shared" si="0"/>
        <v>20</v>
      </c>
    </row>
    <row r="19" spans="2:16" ht="20.100000000000001" customHeight="1" thickBot="1">
      <c r="C19" s="181" t="s">
        <v>233</v>
      </c>
      <c r="D19" s="182" t="s">
        <v>234</v>
      </c>
      <c r="E19" s="374" t="s">
        <v>235</v>
      </c>
      <c r="F19" s="381"/>
      <c r="G19" s="381"/>
      <c r="H19" s="381"/>
      <c r="I19" s="381"/>
      <c r="J19" s="382"/>
      <c r="K19" s="374" t="s">
        <v>236</v>
      </c>
      <c r="L19" s="382"/>
      <c r="P19" s="54">
        <f t="shared" si="0"/>
        <v>20</v>
      </c>
    </row>
    <row r="20" spans="2:16" ht="30" customHeight="1">
      <c r="C20" s="430">
        <v>1</v>
      </c>
      <c r="D20" s="432" t="s">
        <v>229</v>
      </c>
      <c r="E20" s="417" t="s">
        <v>221</v>
      </c>
      <c r="F20" s="383"/>
      <c r="G20" s="383"/>
      <c r="H20" s="383"/>
      <c r="I20" s="383"/>
      <c r="J20" s="384"/>
      <c r="K20" s="405" t="s">
        <v>228</v>
      </c>
      <c r="L20" s="406"/>
      <c r="P20" s="54">
        <f t="shared" si="0"/>
        <v>30</v>
      </c>
    </row>
    <row r="21" spans="2:16" ht="30" customHeight="1">
      <c r="C21" s="431"/>
      <c r="D21" s="433"/>
      <c r="E21" s="378" t="s">
        <v>222</v>
      </c>
      <c r="F21" s="378"/>
      <c r="G21" s="378"/>
      <c r="H21" s="378"/>
      <c r="I21" s="378"/>
      <c r="J21" s="378"/>
      <c r="K21" s="405" t="s">
        <v>228</v>
      </c>
      <c r="L21" s="406"/>
      <c r="P21" s="54">
        <f t="shared" si="0"/>
        <v>30</v>
      </c>
    </row>
    <row r="22" spans="2:16" ht="30" customHeight="1">
      <c r="C22" s="431"/>
      <c r="D22" s="433"/>
      <c r="E22" s="378" t="s">
        <v>223</v>
      </c>
      <c r="F22" s="378"/>
      <c r="G22" s="378"/>
      <c r="H22" s="378"/>
      <c r="I22" s="378"/>
      <c r="J22" s="378"/>
      <c r="K22" s="405" t="s">
        <v>228</v>
      </c>
      <c r="L22" s="406"/>
      <c r="P22" s="54">
        <f t="shared" si="0"/>
        <v>30</v>
      </c>
    </row>
    <row r="23" spans="2:16" ht="30" customHeight="1">
      <c r="C23" s="434">
        <v>2</v>
      </c>
      <c r="D23" s="435" t="s">
        <v>230</v>
      </c>
      <c r="E23" s="378" t="s">
        <v>224</v>
      </c>
      <c r="F23" s="378"/>
      <c r="G23" s="378"/>
      <c r="H23" s="378"/>
      <c r="I23" s="378"/>
      <c r="J23" s="378"/>
      <c r="K23" s="405" t="s">
        <v>228</v>
      </c>
      <c r="L23" s="406"/>
      <c r="P23" s="54">
        <f t="shared" si="0"/>
        <v>30</v>
      </c>
    </row>
    <row r="24" spans="2:16" ht="30" customHeight="1">
      <c r="C24" s="430"/>
      <c r="D24" s="436"/>
      <c r="E24" s="378" t="s">
        <v>225</v>
      </c>
      <c r="F24" s="378"/>
      <c r="G24" s="378"/>
      <c r="H24" s="378"/>
      <c r="I24" s="378"/>
      <c r="J24" s="378"/>
      <c r="K24" s="405" t="s">
        <v>228</v>
      </c>
      <c r="L24" s="406"/>
      <c r="P24" s="54">
        <f t="shared" si="0"/>
        <v>30</v>
      </c>
    </row>
    <row r="25" spans="2:16" ht="80.45" customHeight="1">
      <c r="C25" s="179">
        <v>3</v>
      </c>
      <c r="D25" s="183" t="s">
        <v>231</v>
      </c>
      <c r="E25" s="404" t="s">
        <v>226</v>
      </c>
      <c r="F25" s="400"/>
      <c r="G25" s="400"/>
      <c r="H25" s="400"/>
      <c r="I25" s="400"/>
      <c r="J25" s="401"/>
      <c r="K25" s="405" t="s">
        <v>228</v>
      </c>
      <c r="L25" s="406"/>
      <c r="P25" s="54">
        <f t="shared" si="0"/>
        <v>80.5</v>
      </c>
    </row>
    <row r="26" spans="2:16" ht="30" customHeight="1">
      <c r="C26" s="180">
        <v>4</v>
      </c>
      <c r="D26" s="184" t="s">
        <v>232</v>
      </c>
      <c r="E26" s="407" t="s">
        <v>227</v>
      </c>
      <c r="F26" s="408"/>
      <c r="G26" s="408"/>
      <c r="H26" s="408"/>
      <c r="I26" s="408"/>
      <c r="J26" s="409"/>
      <c r="K26" s="405" t="s">
        <v>228</v>
      </c>
      <c r="L26" s="406"/>
      <c r="P26" s="54">
        <f t="shared" si="0"/>
        <v>30</v>
      </c>
    </row>
    <row r="27" spans="2:16" ht="30" customHeight="1">
      <c r="C27" s="430">
        <v>5</v>
      </c>
      <c r="D27" s="410" t="s">
        <v>455</v>
      </c>
      <c r="E27" s="378" t="s">
        <v>227</v>
      </c>
      <c r="F27" s="378"/>
      <c r="G27" s="378"/>
      <c r="H27" s="378"/>
      <c r="I27" s="378"/>
      <c r="J27" s="378"/>
      <c r="K27" s="405" t="s">
        <v>228</v>
      </c>
      <c r="L27" s="406"/>
      <c r="P27" s="54">
        <f t="shared" si="0"/>
        <v>30</v>
      </c>
    </row>
    <row r="28" spans="2:16" ht="30" customHeight="1">
      <c r="C28" s="431"/>
      <c r="D28" s="411"/>
      <c r="E28" s="378" t="s">
        <v>456</v>
      </c>
      <c r="F28" s="412"/>
      <c r="G28" s="412"/>
      <c r="H28" s="412"/>
      <c r="I28" s="412"/>
      <c r="J28" s="412"/>
      <c r="K28" s="405" t="s">
        <v>228</v>
      </c>
      <c r="L28" s="406"/>
      <c r="P28" s="54">
        <f t="shared" si="0"/>
        <v>30</v>
      </c>
    </row>
    <row r="29" spans="2:16" ht="30" customHeight="1">
      <c r="C29" s="431"/>
      <c r="D29" s="411"/>
      <c r="E29" s="378" t="s">
        <v>457</v>
      </c>
      <c r="F29" s="412"/>
      <c r="G29" s="412"/>
      <c r="H29" s="412"/>
      <c r="I29" s="412"/>
      <c r="J29" s="412"/>
      <c r="K29" s="405" t="s">
        <v>228</v>
      </c>
      <c r="L29" s="406"/>
      <c r="P29" s="54">
        <f t="shared" si="0"/>
        <v>30</v>
      </c>
    </row>
    <row r="30" spans="2:16" ht="15" customHeight="1">
      <c r="C30" s="188" t="s">
        <v>257</v>
      </c>
      <c r="D30" s="203"/>
      <c r="E30" s="203"/>
      <c r="F30" s="203"/>
      <c r="G30" s="203"/>
      <c r="H30" s="203"/>
      <c r="I30" s="203"/>
      <c r="J30" s="203"/>
      <c r="K30" s="203"/>
      <c r="L30" s="203"/>
      <c r="M30" s="203"/>
      <c r="P30" s="54">
        <f t="shared" si="0"/>
        <v>15</v>
      </c>
    </row>
    <row r="31" spans="2:16" ht="15" customHeight="1">
      <c r="C31" s="386" t="s">
        <v>258</v>
      </c>
      <c r="D31" s="387"/>
      <c r="E31" s="387"/>
      <c r="F31" s="387"/>
      <c r="G31" s="387"/>
      <c r="H31" s="387"/>
      <c r="I31" s="387"/>
      <c r="J31" s="387"/>
      <c r="K31" s="387"/>
      <c r="L31" s="387"/>
      <c r="M31" s="203"/>
      <c r="P31" s="54">
        <f t="shared" si="0"/>
        <v>15</v>
      </c>
    </row>
    <row r="32" spans="2:16" ht="15" customHeight="1">
      <c r="C32" s="387"/>
      <c r="D32" s="387"/>
      <c r="E32" s="387"/>
      <c r="F32" s="387"/>
      <c r="G32" s="387"/>
      <c r="H32" s="387"/>
      <c r="I32" s="387"/>
      <c r="J32" s="387"/>
      <c r="K32" s="387"/>
      <c r="L32" s="387"/>
      <c r="M32" s="203"/>
      <c r="P32" s="54">
        <f t="shared" si="0"/>
        <v>15</v>
      </c>
    </row>
    <row r="33" spans="2:16" ht="15" customHeight="1">
      <c r="B33" s="54" t="s">
        <v>87</v>
      </c>
      <c r="P33" s="54">
        <f t="shared" si="0"/>
        <v>15</v>
      </c>
    </row>
    <row r="34" spans="2:16" ht="20.100000000000001" customHeight="1">
      <c r="B34" s="55" t="s">
        <v>240</v>
      </c>
      <c r="P34" s="54">
        <f t="shared" si="0"/>
        <v>20</v>
      </c>
    </row>
    <row r="35" spans="2:16" ht="20.100000000000001" customHeight="1" thickBot="1">
      <c r="C35" s="181" t="s">
        <v>233</v>
      </c>
      <c r="D35" s="380" t="s">
        <v>238</v>
      </c>
      <c r="E35" s="381"/>
      <c r="F35" s="381"/>
      <c r="G35" s="381"/>
      <c r="H35" s="381"/>
      <c r="I35" s="381"/>
      <c r="J35" s="382"/>
      <c r="K35" s="380" t="s">
        <v>239</v>
      </c>
      <c r="L35" s="382"/>
      <c r="P35" s="54">
        <f t="shared" si="0"/>
        <v>20</v>
      </c>
    </row>
    <row r="36" spans="2:16" ht="30" customHeight="1">
      <c r="C36" s="179">
        <v>1</v>
      </c>
      <c r="D36" s="400" t="s">
        <v>241</v>
      </c>
      <c r="E36" s="400"/>
      <c r="F36" s="400"/>
      <c r="G36" s="400"/>
      <c r="H36" s="400"/>
      <c r="I36" s="400"/>
      <c r="J36" s="401"/>
      <c r="K36" s="402" t="s">
        <v>118</v>
      </c>
      <c r="L36" s="403"/>
      <c r="P36" s="54">
        <f t="shared" si="0"/>
        <v>30</v>
      </c>
    </row>
    <row r="37" spans="2:16" ht="56.1" customHeight="1">
      <c r="C37" s="180">
        <v>2</v>
      </c>
      <c r="D37" s="378" t="s">
        <v>243</v>
      </c>
      <c r="E37" s="378"/>
      <c r="F37" s="378"/>
      <c r="G37" s="378"/>
      <c r="H37" s="378"/>
      <c r="I37" s="378"/>
      <c r="J37" s="378"/>
      <c r="K37" s="379" t="s">
        <v>118</v>
      </c>
      <c r="L37" s="379"/>
      <c r="P37" s="54">
        <f t="shared" si="0"/>
        <v>56</v>
      </c>
    </row>
    <row r="38" spans="2:16" ht="110.1" customHeight="1">
      <c r="C38" s="180">
        <v>3</v>
      </c>
      <c r="D38" s="378" t="s">
        <v>244</v>
      </c>
      <c r="E38" s="378"/>
      <c r="F38" s="378"/>
      <c r="G38" s="378"/>
      <c r="H38" s="378"/>
      <c r="I38" s="378"/>
      <c r="J38" s="378"/>
      <c r="K38" s="379" t="s">
        <v>242</v>
      </c>
      <c r="L38" s="379"/>
      <c r="P38" s="54">
        <f t="shared" si="0"/>
        <v>110</v>
      </c>
    </row>
    <row r="39" spans="2:16" ht="15" customHeight="1">
      <c r="C39" s="69"/>
      <c r="D39" s="106"/>
      <c r="E39" s="106"/>
      <c r="F39" s="106"/>
      <c r="G39" s="106"/>
      <c r="H39" s="106"/>
      <c r="I39" s="106"/>
      <c r="J39" s="106"/>
      <c r="K39" s="69"/>
      <c r="L39" s="69"/>
      <c r="P39" s="54">
        <f t="shared" si="0"/>
        <v>15</v>
      </c>
    </row>
    <row r="40" spans="2:16" ht="20.100000000000001" customHeight="1">
      <c r="B40" s="55" t="s">
        <v>237</v>
      </c>
      <c r="P40" s="54">
        <f t="shared" si="0"/>
        <v>20</v>
      </c>
    </row>
    <row r="41" spans="2:16" ht="15" customHeight="1">
      <c r="B41" s="55"/>
      <c r="C41" s="386" t="s">
        <v>255</v>
      </c>
      <c r="D41" s="387"/>
      <c r="E41" s="387"/>
      <c r="F41" s="387"/>
      <c r="G41" s="387"/>
      <c r="H41" s="387"/>
      <c r="I41" s="387"/>
      <c r="J41" s="387"/>
      <c r="K41" s="387"/>
      <c r="L41" s="387"/>
      <c r="P41" s="54">
        <f t="shared" si="0"/>
        <v>15</v>
      </c>
    </row>
    <row r="42" spans="2:16" ht="15" customHeight="1">
      <c r="B42" s="55"/>
      <c r="C42" s="387"/>
      <c r="D42" s="387"/>
      <c r="E42" s="387"/>
      <c r="F42" s="387"/>
      <c r="G42" s="387"/>
      <c r="H42" s="387"/>
      <c r="I42" s="387"/>
      <c r="J42" s="387"/>
      <c r="K42" s="387"/>
      <c r="L42" s="387"/>
      <c r="P42" s="54">
        <f t="shared" si="0"/>
        <v>15</v>
      </c>
    </row>
    <row r="43" spans="2:16" ht="20.100000000000001" customHeight="1" thickBot="1">
      <c r="C43" s="181" t="s">
        <v>233</v>
      </c>
      <c r="D43" s="380" t="s">
        <v>238</v>
      </c>
      <c r="E43" s="381"/>
      <c r="F43" s="381"/>
      <c r="G43" s="381"/>
      <c r="H43" s="381"/>
      <c r="I43" s="381"/>
      <c r="J43" s="382"/>
      <c r="K43" s="380" t="s">
        <v>239</v>
      </c>
      <c r="L43" s="382"/>
      <c r="P43" s="54">
        <f t="shared" si="0"/>
        <v>20</v>
      </c>
    </row>
    <row r="44" spans="2:16" ht="30" customHeight="1">
      <c r="C44" s="186">
        <v>1</v>
      </c>
      <c r="D44" s="383" t="s">
        <v>245</v>
      </c>
      <c r="E44" s="383"/>
      <c r="F44" s="383"/>
      <c r="G44" s="383"/>
      <c r="H44" s="383"/>
      <c r="I44" s="383"/>
      <c r="J44" s="384"/>
      <c r="K44" s="385" t="s">
        <v>119</v>
      </c>
      <c r="L44" s="385"/>
      <c r="P44" s="54">
        <f t="shared" si="0"/>
        <v>30</v>
      </c>
    </row>
    <row r="45" spans="2:16" ht="15" customHeight="1">
      <c r="C45" s="69"/>
      <c r="D45" s="106"/>
      <c r="E45" s="106"/>
      <c r="F45" s="106"/>
      <c r="G45" s="106"/>
      <c r="H45" s="106"/>
      <c r="I45" s="106"/>
      <c r="J45" s="106"/>
      <c r="K45" s="61"/>
      <c r="L45" s="61"/>
      <c r="P45" s="54">
        <f t="shared" si="0"/>
        <v>15</v>
      </c>
    </row>
    <row r="46" spans="2:16" ht="20.100000000000001" customHeight="1">
      <c r="B46" s="55"/>
      <c r="C46" s="373" t="s">
        <v>251</v>
      </c>
      <c r="D46" s="373"/>
      <c r="E46" s="373"/>
      <c r="F46" s="373"/>
      <c r="G46" s="373"/>
      <c r="H46" s="373"/>
      <c r="I46" s="373"/>
      <c r="J46" s="373"/>
      <c r="K46" s="373"/>
      <c r="L46" s="373"/>
      <c r="P46" s="54">
        <f t="shared" si="0"/>
        <v>20</v>
      </c>
    </row>
    <row r="47" spans="2:16" ht="45.95" customHeight="1" thickBot="1">
      <c r="C47" s="374" t="s">
        <v>246</v>
      </c>
      <c r="D47" s="375"/>
      <c r="E47" s="376"/>
      <c r="F47" s="374" t="s">
        <v>247</v>
      </c>
      <c r="G47" s="376"/>
      <c r="H47" s="187" t="s">
        <v>248</v>
      </c>
      <c r="I47" s="187" t="s">
        <v>249</v>
      </c>
      <c r="J47" s="377" t="s">
        <v>250</v>
      </c>
      <c r="K47" s="377"/>
      <c r="L47" s="377"/>
      <c r="P47" s="54">
        <f t="shared" si="0"/>
        <v>46</v>
      </c>
    </row>
    <row r="48" spans="2:16" ht="24" customHeight="1">
      <c r="C48" s="390" t="s">
        <v>253</v>
      </c>
      <c r="D48" s="391"/>
      <c r="E48" s="392"/>
      <c r="F48" s="393" t="s">
        <v>509</v>
      </c>
      <c r="G48" s="394"/>
      <c r="H48" s="70"/>
      <c r="I48" s="70"/>
      <c r="J48" s="395"/>
      <c r="K48" s="395"/>
      <c r="L48" s="395"/>
      <c r="P48" s="54">
        <f t="shared" si="0"/>
        <v>24</v>
      </c>
    </row>
    <row r="49" spans="1:16" ht="24" customHeight="1">
      <c r="C49" s="396" t="s">
        <v>254</v>
      </c>
      <c r="D49" s="397"/>
      <c r="E49" s="398"/>
      <c r="F49" s="393" t="s">
        <v>252</v>
      </c>
      <c r="G49" s="394"/>
      <c r="H49" s="71"/>
      <c r="I49" s="71"/>
      <c r="J49" s="399"/>
      <c r="K49" s="399"/>
      <c r="L49" s="399"/>
      <c r="P49" s="54">
        <f t="shared" si="0"/>
        <v>24</v>
      </c>
    </row>
    <row r="50" spans="1:16" ht="5.0999999999999996" customHeight="1">
      <c r="C50" s="188"/>
      <c r="D50" s="189"/>
      <c r="E50" s="185"/>
      <c r="F50" s="185"/>
      <c r="G50" s="185"/>
      <c r="H50" s="185"/>
      <c r="I50" s="185"/>
      <c r="J50" s="185"/>
      <c r="K50" s="185"/>
      <c r="L50" s="185"/>
      <c r="P50" s="54">
        <f t="shared" si="0"/>
        <v>5</v>
      </c>
    </row>
    <row r="51" spans="1:16" ht="14.1" customHeight="1">
      <c r="C51" s="386" t="s">
        <v>256</v>
      </c>
      <c r="D51" s="386"/>
      <c r="E51" s="386"/>
      <c r="F51" s="386"/>
      <c r="G51" s="386"/>
      <c r="H51" s="386"/>
      <c r="I51" s="386"/>
      <c r="J51" s="386"/>
      <c r="K51" s="386"/>
      <c r="L51" s="386"/>
      <c r="P51" s="54">
        <f t="shared" si="0"/>
        <v>14</v>
      </c>
    </row>
    <row r="52" spans="1:16" ht="15" customHeight="1">
      <c r="C52" s="386"/>
      <c r="D52" s="386"/>
      <c r="E52" s="386"/>
      <c r="F52" s="386"/>
      <c r="G52" s="386"/>
      <c r="H52" s="386"/>
      <c r="I52" s="386"/>
      <c r="J52" s="386"/>
      <c r="K52" s="386"/>
      <c r="L52" s="386"/>
      <c r="P52" s="54">
        <f t="shared" si="0"/>
        <v>15</v>
      </c>
    </row>
    <row r="53" spans="1:16" ht="15" customHeight="1">
      <c r="C53" s="57"/>
      <c r="D53" s="388"/>
      <c r="E53" s="388"/>
      <c r="F53" s="388"/>
      <c r="G53" s="57"/>
      <c r="H53" s="388"/>
      <c r="I53" s="388"/>
      <c r="J53" s="388"/>
      <c r="K53" s="388"/>
      <c r="L53" s="388"/>
      <c r="P53" s="54">
        <f t="shared" si="0"/>
        <v>15</v>
      </c>
    </row>
    <row r="54" spans="1:16" ht="15" customHeight="1">
      <c r="C54" s="133" t="s">
        <v>88</v>
      </c>
      <c r="D54" s="389"/>
      <c r="E54" s="389"/>
      <c r="F54" s="389"/>
      <c r="G54" s="133" t="s">
        <v>89</v>
      </c>
      <c r="H54" s="389"/>
      <c r="I54" s="389"/>
      <c r="J54" s="389"/>
      <c r="K54" s="389"/>
      <c r="L54" s="389"/>
      <c r="P54" s="54">
        <f t="shared" si="0"/>
        <v>15</v>
      </c>
    </row>
    <row r="55" spans="1:16" ht="15" customHeight="1">
      <c r="P55" s="54">
        <f t="shared" si="0"/>
        <v>15</v>
      </c>
    </row>
    <row r="56" spans="1:16" ht="15" customHeight="1">
      <c r="D56" s="388"/>
      <c r="E56" s="388"/>
      <c r="F56" s="388"/>
      <c r="H56" s="388"/>
      <c r="I56" s="388"/>
      <c r="J56" s="388"/>
      <c r="K56" s="388"/>
      <c r="L56" s="388"/>
      <c r="P56" s="54">
        <f t="shared" si="0"/>
        <v>15</v>
      </c>
    </row>
    <row r="57" spans="1:16" ht="15" customHeight="1">
      <c r="C57" s="133" t="s">
        <v>90</v>
      </c>
      <c r="D57" s="389"/>
      <c r="E57" s="389"/>
      <c r="F57" s="389"/>
      <c r="G57" s="133" t="s">
        <v>90</v>
      </c>
      <c r="H57" s="389"/>
      <c r="I57" s="389"/>
      <c r="J57" s="389"/>
      <c r="K57" s="389"/>
      <c r="L57" s="389"/>
      <c r="P57" s="54">
        <f t="shared" si="0"/>
        <v>15</v>
      </c>
    </row>
    <row r="58" spans="1:16" ht="15" customHeight="1">
      <c r="C58" s="132"/>
      <c r="P58" s="54">
        <f t="shared" si="0"/>
        <v>15</v>
      </c>
    </row>
    <row r="59" spans="1:16" ht="15" customHeight="1">
      <c r="B59" s="134"/>
      <c r="C59" s="134"/>
      <c r="D59" s="134"/>
      <c r="E59" s="134"/>
      <c r="F59" s="134"/>
      <c r="G59" s="135" t="s">
        <v>91</v>
      </c>
      <c r="H59" s="134"/>
      <c r="I59" s="134"/>
      <c r="J59" s="134"/>
      <c r="K59" s="134"/>
      <c r="L59" s="134"/>
      <c r="M59" s="252" t="str">
        <f>'A. RoHS'!BA56</f>
        <v>V.9.0 (revised on Sep., 2016)</v>
      </c>
      <c r="P59" s="54">
        <f t="shared" si="0"/>
        <v>15</v>
      </c>
    </row>
    <row r="60" spans="1:16">
      <c r="P60" s="54">
        <f>SUM(P1:P59)</f>
        <v>1393.5</v>
      </c>
    </row>
    <row r="62" spans="1:16" hidden="1">
      <c r="A62" s="54">
        <f t="shared" ref="A62:M62" si="1">haba(A1)</f>
        <v>2</v>
      </c>
      <c r="B62" s="54">
        <f t="shared" si="1"/>
        <v>4</v>
      </c>
      <c r="C62" s="54">
        <f t="shared" si="1"/>
        <v>9</v>
      </c>
      <c r="D62" s="54">
        <f t="shared" si="1"/>
        <v>30</v>
      </c>
      <c r="E62" s="54">
        <f t="shared" si="1"/>
        <v>18</v>
      </c>
      <c r="F62" s="54">
        <f t="shared" si="1"/>
        <v>16</v>
      </c>
      <c r="G62" s="54">
        <f t="shared" si="1"/>
        <v>16</v>
      </c>
      <c r="H62" s="54">
        <f t="shared" si="1"/>
        <v>18</v>
      </c>
      <c r="I62" s="54">
        <f t="shared" si="1"/>
        <v>18</v>
      </c>
      <c r="J62" s="54">
        <f t="shared" si="1"/>
        <v>10</v>
      </c>
      <c r="K62" s="54">
        <f t="shared" si="1"/>
        <v>11.57</v>
      </c>
      <c r="L62" s="54">
        <f t="shared" si="1"/>
        <v>11.57</v>
      </c>
      <c r="M62" s="54">
        <f t="shared" si="1"/>
        <v>2</v>
      </c>
      <c r="N62" s="54">
        <f>SUM(A62:M62)</f>
        <v>166.14</v>
      </c>
    </row>
  </sheetData>
  <sheetProtection password="EA60" sheet="1" objects="1" scenarios="1" selectLockedCells="1"/>
  <protectedRanges>
    <protectedRange sqref="D13:D18" name="範囲1"/>
  </protectedRanges>
  <mergeCells count="68">
    <mergeCell ref="C27:C29"/>
    <mergeCell ref="C23:C24"/>
    <mergeCell ref="D23:D24"/>
    <mergeCell ref="E23:J23"/>
    <mergeCell ref="K23:L23"/>
    <mergeCell ref="E24:J24"/>
    <mergeCell ref="K24:L24"/>
    <mergeCell ref="E29:J29"/>
    <mergeCell ref="K29:L29"/>
    <mergeCell ref="K19:L19"/>
    <mergeCell ref="E21:J21"/>
    <mergeCell ref="K21:L21"/>
    <mergeCell ref="E22:J22"/>
    <mergeCell ref="K22:L22"/>
    <mergeCell ref="H6:H7"/>
    <mergeCell ref="J8:K8"/>
    <mergeCell ref="J9:K9"/>
    <mergeCell ref="E20:J20"/>
    <mergeCell ref="K20:L20"/>
    <mergeCell ref="F13:J13"/>
    <mergeCell ref="F14:J14"/>
    <mergeCell ref="F15:J15"/>
    <mergeCell ref="F16:J16"/>
    <mergeCell ref="B4:F6"/>
    <mergeCell ref="I4:L4"/>
    <mergeCell ref="I5:L5"/>
    <mergeCell ref="I6:L7"/>
    <mergeCell ref="C20:C22"/>
    <mergeCell ref="D20:D22"/>
    <mergeCell ref="E19:J19"/>
    <mergeCell ref="D36:J36"/>
    <mergeCell ref="K36:L36"/>
    <mergeCell ref="D37:J37"/>
    <mergeCell ref="K37:L37"/>
    <mergeCell ref="E25:J25"/>
    <mergeCell ref="K25:L25"/>
    <mergeCell ref="E26:J26"/>
    <mergeCell ref="K26:L26"/>
    <mergeCell ref="C31:L32"/>
    <mergeCell ref="D35:J35"/>
    <mergeCell ref="K35:L35"/>
    <mergeCell ref="D27:D29"/>
    <mergeCell ref="E27:J27"/>
    <mergeCell ref="K27:L27"/>
    <mergeCell ref="E28:J28"/>
    <mergeCell ref="K28:L28"/>
    <mergeCell ref="H53:L54"/>
    <mergeCell ref="D53:F54"/>
    <mergeCell ref="D56:F57"/>
    <mergeCell ref="H56:L57"/>
    <mergeCell ref="C48:E48"/>
    <mergeCell ref="F48:G48"/>
    <mergeCell ref="J48:L48"/>
    <mergeCell ref="C49:E49"/>
    <mergeCell ref="F49:G49"/>
    <mergeCell ref="J49:L49"/>
    <mergeCell ref="C51:L52"/>
    <mergeCell ref="C46:L46"/>
    <mergeCell ref="C47:E47"/>
    <mergeCell ref="F47:G47"/>
    <mergeCell ref="J47:L47"/>
    <mergeCell ref="D38:J38"/>
    <mergeCell ref="K38:L38"/>
    <mergeCell ref="D43:J43"/>
    <mergeCell ref="K43:L43"/>
    <mergeCell ref="D44:J44"/>
    <mergeCell ref="K44:L44"/>
    <mergeCell ref="C41:L42"/>
  </mergeCells>
  <phoneticPr fontId="5"/>
  <dataValidations count="4">
    <dataValidation type="list" allowBlank="1" showInputMessage="1" showErrorMessage="1" sqref="K65554:L65564 JG65554:JH65564 WVS983058:WVT983068 WLW983058:WLX983068 WCA983058:WCB983068 VSE983058:VSF983068 VII983058:VIJ983068 UYM983058:UYN983068 UOQ983058:UOR983068 UEU983058:UEV983068 TUY983058:TUZ983068 TLC983058:TLD983068 TBG983058:TBH983068 SRK983058:SRL983068 SHO983058:SHP983068 RXS983058:RXT983068 RNW983058:RNX983068 REA983058:REB983068 QUE983058:QUF983068 QKI983058:QKJ983068 QAM983058:QAN983068 PQQ983058:PQR983068 PGU983058:PGV983068 OWY983058:OWZ983068 ONC983058:OND983068 ODG983058:ODH983068 NTK983058:NTL983068 NJO983058:NJP983068 MZS983058:MZT983068 MPW983058:MPX983068 MGA983058:MGB983068 LWE983058:LWF983068 LMI983058:LMJ983068 LCM983058:LCN983068 KSQ983058:KSR983068 KIU983058:KIV983068 JYY983058:JYZ983068 JPC983058:JPD983068 JFG983058:JFH983068 IVK983058:IVL983068 ILO983058:ILP983068 IBS983058:IBT983068 HRW983058:HRX983068 HIA983058:HIB983068 GYE983058:GYF983068 GOI983058:GOJ983068 GEM983058:GEN983068 FUQ983058:FUR983068 FKU983058:FKV983068 FAY983058:FAZ983068 ERC983058:ERD983068 EHG983058:EHH983068 DXK983058:DXL983068 DNO983058:DNP983068 DDS983058:DDT983068 CTW983058:CTX983068 CKA983058:CKB983068 CAE983058:CAF983068 BQI983058:BQJ983068 BGM983058:BGN983068 AWQ983058:AWR983068 AMU983058:AMV983068 ACY983058:ACZ983068 TC983058:TD983068 JG983058:JH983068 K983058:L983068 WVS917522:WVT917532 WLW917522:WLX917532 WCA917522:WCB917532 VSE917522:VSF917532 VII917522:VIJ917532 UYM917522:UYN917532 UOQ917522:UOR917532 UEU917522:UEV917532 TUY917522:TUZ917532 TLC917522:TLD917532 TBG917522:TBH917532 SRK917522:SRL917532 SHO917522:SHP917532 RXS917522:RXT917532 RNW917522:RNX917532 REA917522:REB917532 QUE917522:QUF917532 QKI917522:QKJ917532 QAM917522:QAN917532 PQQ917522:PQR917532 PGU917522:PGV917532 OWY917522:OWZ917532 ONC917522:OND917532 ODG917522:ODH917532 NTK917522:NTL917532 NJO917522:NJP917532 MZS917522:MZT917532 MPW917522:MPX917532 MGA917522:MGB917532 LWE917522:LWF917532 LMI917522:LMJ917532 LCM917522:LCN917532 KSQ917522:KSR917532 KIU917522:KIV917532 JYY917522:JYZ917532 JPC917522:JPD917532 JFG917522:JFH917532 IVK917522:IVL917532 ILO917522:ILP917532 IBS917522:IBT917532 HRW917522:HRX917532 HIA917522:HIB917532 GYE917522:GYF917532 GOI917522:GOJ917532 GEM917522:GEN917532 FUQ917522:FUR917532 FKU917522:FKV917532 FAY917522:FAZ917532 ERC917522:ERD917532 EHG917522:EHH917532 DXK917522:DXL917532 DNO917522:DNP917532 DDS917522:DDT917532 CTW917522:CTX917532 CKA917522:CKB917532 CAE917522:CAF917532 BQI917522:BQJ917532 BGM917522:BGN917532 AWQ917522:AWR917532 AMU917522:AMV917532 ACY917522:ACZ917532 TC917522:TD917532 JG917522:JH917532 K917522:L917532 WVS851986:WVT851996 WLW851986:WLX851996 WCA851986:WCB851996 VSE851986:VSF851996 VII851986:VIJ851996 UYM851986:UYN851996 UOQ851986:UOR851996 UEU851986:UEV851996 TUY851986:TUZ851996 TLC851986:TLD851996 TBG851986:TBH851996 SRK851986:SRL851996 SHO851986:SHP851996 RXS851986:RXT851996 RNW851986:RNX851996 REA851986:REB851996 QUE851986:QUF851996 QKI851986:QKJ851996 QAM851986:QAN851996 PQQ851986:PQR851996 PGU851986:PGV851996 OWY851986:OWZ851996 ONC851986:OND851996 ODG851986:ODH851996 NTK851986:NTL851996 NJO851986:NJP851996 MZS851986:MZT851996 MPW851986:MPX851996 MGA851986:MGB851996 LWE851986:LWF851996 LMI851986:LMJ851996 LCM851986:LCN851996 KSQ851986:KSR851996 KIU851986:KIV851996 JYY851986:JYZ851996 JPC851986:JPD851996 JFG851986:JFH851996 IVK851986:IVL851996 ILO851986:ILP851996 IBS851986:IBT851996 HRW851986:HRX851996 HIA851986:HIB851996 GYE851986:GYF851996 GOI851986:GOJ851996 GEM851986:GEN851996 FUQ851986:FUR851996 FKU851986:FKV851996 FAY851986:FAZ851996 ERC851986:ERD851996 EHG851986:EHH851996 DXK851986:DXL851996 DNO851986:DNP851996 DDS851986:DDT851996 CTW851986:CTX851996 CKA851986:CKB851996 CAE851986:CAF851996 BQI851986:BQJ851996 BGM851986:BGN851996 AWQ851986:AWR851996 AMU851986:AMV851996 ACY851986:ACZ851996 TC851986:TD851996 JG851986:JH851996 K851986:L851996 WVS786450:WVT786460 WLW786450:WLX786460 WCA786450:WCB786460 VSE786450:VSF786460 VII786450:VIJ786460 UYM786450:UYN786460 UOQ786450:UOR786460 UEU786450:UEV786460 TUY786450:TUZ786460 TLC786450:TLD786460 TBG786450:TBH786460 SRK786450:SRL786460 SHO786450:SHP786460 RXS786450:RXT786460 RNW786450:RNX786460 REA786450:REB786460 QUE786450:QUF786460 QKI786450:QKJ786460 QAM786450:QAN786460 PQQ786450:PQR786460 PGU786450:PGV786460 OWY786450:OWZ786460 ONC786450:OND786460 ODG786450:ODH786460 NTK786450:NTL786460 NJO786450:NJP786460 MZS786450:MZT786460 MPW786450:MPX786460 MGA786450:MGB786460 LWE786450:LWF786460 LMI786450:LMJ786460 LCM786450:LCN786460 KSQ786450:KSR786460 KIU786450:KIV786460 JYY786450:JYZ786460 JPC786450:JPD786460 JFG786450:JFH786460 IVK786450:IVL786460 ILO786450:ILP786460 IBS786450:IBT786460 HRW786450:HRX786460 HIA786450:HIB786460 GYE786450:GYF786460 GOI786450:GOJ786460 GEM786450:GEN786460 FUQ786450:FUR786460 FKU786450:FKV786460 FAY786450:FAZ786460 ERC786450:ERD786460 EHG786450:EHH786460 DXK786450:DXL786460 DNO786450:DNP786460 DDS786450:DDT786460 CTW786450:CTX786460 CKA786450:CKB786460 CAE786450:CAF786460 BQI786450:BQJ786460 BGM786450:BGN786460 AWQ786450:AWR786460 AMU786450:AMV786460 ACY786450:ACZ786460 TC786450:TD786460 JG786450:JH786460 K786450:L786460 WVS720914:WVT720924 WLW720914:WLX720924 WCA720914:WCB720924 VSE720914:VSF720924 VII720914:VIJ720924 UYM720914:UYN720924 UOQ720914:UOR720924 UEU720914:UEV720924 TUY720914:TUZ720924 TLC720914:TLD720924 TBG720914:TBH720924 SRK720914:SRL720924 SHO720914:SHP720924 RXS720914:RXT720924 RNW720914:RNX720924 REA720914:REB720924 QUE720914:QUF720924 QKI720914:QKJ720924 QAM720914:QAN720924 PQQ720914:PQR720924 PGU720914:PGV720924 OWY720914:OWZ720924 ONC720914:OND720924 ODG720914:ODH720924 NTK720914:NTL720924 NJO720914:NJP720924 MZS720914:MZT720924 MPW720914:MPX720924 MGA720914:MGB720924 LWE720914:LWF720924 LMI720914:LMJ720924 LCM720914:LCN720924 KSQ720914:KSR720924 KIU720914:KIV720924 JYY720914:JYZ720924 JPC720914:JPD720924 JFG720914:JFH720924 IVK720914:IVL720924 ILO720914:ILP720924 IBS720914:IBT720924 HRW720914:HRX720924 HIA720914:HIB720924 GYE720914:GYF720924 GOI720914:GOJ720924 GEM720914:GEN720924 FUQ720914:FUR720924 FKU720914:FKV720924 FAY720914:FAZ720924 ERC720914:ERD720924 EHG720914:EHH720924 DXK720914:DXL720924 DNO720914:DNP720924 DDS720914:DDT720924 CTW720914:CTX720924 CKA720914:CKB720924 CAE720914:CAF720924 BQI720914:BQJ720924 BGM720914:BGN720924 AWQ720914:AWR720924 AMU720914:AMV720924 ACY720914:ACZ720924 TC720914:TD720924 JG720914:JH720924 K720914:L720924 WVS655378:WVT655388 WLW655378:WLX655388 WCA655378:WCB655388 VSE655378:VSF655388 VII655378:VIJ655388 UYM655378:UYN655388 UOQ655378:UOR655388 UEU655378:UEV655388 TUY655378:TUZ655388 TLC655378:TLD655388 TBG655378:TBH655388 SRK655378:SRL655388 SHO655378:SHP655388 RXS655378:RXT655388 RNW655378:RNX655388 REA655378:REB655388 QUE655378:QUF655388 QKI655378:QKJ655388 QAM655378:QAN655388 PQQ655378:PQR655388 PGU655378:PGV655388 OWY655378:OWZ655388 ONC655378:OND655388 ODG655378:ODH655388 NTK655378:NTL655388 NJO655378:NJP655388 MZS655378:MZT655388 MPW655378:MPX655388 MGA655378:MGB655388 LWE655378:LWF655388 LMI655378:LMJ655388 LCM655378:LCN655388 KSQ655378:KSR655388 KIU655378:KIV655388 JYY655378:JYZ655388 JPC655378:JPD655388 JFG655378:JFH655388 IVK655378:IVL655388 ILO655378:ILP655388 IBS655378:IBT655388 HRW655378:HRX655388 HIA655378:HIB655388 GYE655378:GYF655388 GOI655378:GOJ655388 GEM655378:GEN655388 FUQ655378:FUR655388 FKU655378:FKV655388 FAY655378:FAZ655388 ERC655378:ERD655388 EHG655378:EHH655388 DXK655378:DXL655388 DNO655378:DNP655388 DDS655378:DDT655388 CTW655378:CTX655388 CKA655378:CKB655388 CAE655378:CAF655388 BQI655378:BQJ655388 BGM655378:BGN655388 AWQ655378:AWR655388 AMU655378:AMV655388 ACY655378:ACZ655388 TC655378:TD655388 JG655378:JH655388 K655378:L655388 WVS589842:WVT589852 WLW589842:WLX589852 WCA589842:WCB589852 VSE589842:VSF589852 VII589842:VIJ589852 UYM589842:UYN589852 UOQ589842:UOR589852 UEU589842:UEV589852 TUY589842:TUZ589852 TLC589842:TLD589852 TBG589842:TBH589852 SRK589842:SRL589852 SHO589842:SHP589852 RXS589842:RXT589852 RNW589842:RNX589852 REA589842:REB589852 QUE589842:QUF589852 QKI589842:QKJ589852 QAM589842:QAN589852 PQQ589842:PQR589852 PGU589842:PGV589852 OWY589842:OWZ589852 ONC589842:OND589852 ODG589842:ODH589852 NTK589842:NTL589852 NJO589842:NJP589852 MZS589842:MZT589852 MPW589842:MPX589852 MGA589842:MGB589852 LWE589842:LWF589852 LMI589842:LMJ589852 LCM589842:LCN589852 KSQ589842:KSR589852 KIU589842:KIV589852 JYY589842:JYZ589852 JPC589842:JPD589852 JFG589842:JFH589852 IVK589842:IVL589852 ILO589842:ILP589852 IBS589842:IBT589852 HRW589842:HRX589852 HIA589842:HIB589852 GYE589842:GYF589852 GOI589842:GOJ589852 GEM589842:GEN589852 FUQ589842:FUR589852 FKU589842:FKV589852 FAY589842:FAZ589852 ERC589842:ERD589852 EHG589842:EHH589852 DXK589842:DXL589852 DNO589842:DNP589852 DDS589842:DDT589852 CTW589842:CTX589852 CKA589842:CKB589852 CAE589842:CAF589852 BQI589842:BQJ589852 BGM589842:BGN589852 AWQ589842:AWR589852 AMU589842:AMV589852 ACY589842:ACZ589852 TC589842:TD589852 JG589842:JH589852 K589842:L589852 WVS524306:WVT524316 WLW524306:WLX524316 WCA524306:WCB524316 VSE524306:VSF524316 VII524306:VIJ524316 UYM524306:UYN524316 UOQ524306:UOR524316 UEU524306:UEV524316 TUY524306:TUZ524316 TLC524306:TLD524316 TBG524306:TBH524316 SRK524306:SRL524316 SHO524306:SHP524316 RXS524306:RXT524316 RNW524306:RNX524316 REA524306:REB524316 QUE524306:QUF524316 QKI524306:QKJ524316 QAM524306:QAN524316 PQQ524306:PQR524316 PGU524306:PGV524316 OWY524306:OWZ524316 ONC524306:OND524316 ODG524306:ODH524316 NTK524306:NTL524316 NJO524306:NJP524316 MZS524306:MZT524316 MPW524306:MPX524316 MGA524306:MGB524316 LWE524306:LWF524316 LMI524306:LMJ524316 LCM524306:LCN524316 KSQ524306:KSR524316 KIU524306:KIV524316 JYY524306:JYZ524316 JPC524306:JPD524316 JFG524306:JFH524316 IVK524306:IVL524316 ILO524306:ILP524316 IBS524306:IBT524316 HRW524306:HRX524316 HIA524306:HIB524316 GYE524306:GYF524316 GOI524306:GOJ524316 GEM524306:GEN524316 FUQ524306:FUR524316 FKU524306:FKV524316 FAY524306:FAZ524316 ERC524306:ERD524316 EHG524306:EHH524316 DXK524306:DXL524316 DNO524306:DNP524316 DDS524306:DDT524316 CTW524306:CTX524316 CKA524306:CKB524316 CAE524306:CAF524316 BQI524306:BQJ524316 BGM524306:BGN524316 AWQ524306:AWR524316 AMU524306:AMV524316 ACY524306:ACZ524316 TC524306:TD524316 JG524306:JH524316 K524306:L524316 WVS458770:WVT458780 WLW458770:WLX458780 WCA458770:WCB458780 VSE458770:VSF458780 VII458770:VIJ458780 UYM458770:UYN458780 UOQ458770:UOR458780 UEU458770:UEV458780 TUY458770:TUZ458780 TLC458770:TLD458780 TBG458770:TBH458780 SRK458770:SRL458780 SHO458770:SHP458780 RXS458770:RXT458780 RNW458770:RNX458780 REA458770:REB458780 QUE458770:QUF458780 QKI458770:QKJ458780 QAM458770:QAN458780 PQQ458770:PQR458780 PGU458770:PGV458780 OWY458770:OWZ458780 ONC458770:OND458780 ODG458770:ODH458780 NTK458770:NTL458780 NJO458770:NJP458780 MZS458770:MZT458780 MPW458770:MPX458780 MGA458770:MGB458780 LWE458770:LWF458780 LMI458770:LMJ458780 LCM458770:LCN458780 KSQ458770:KSR458780 KIU458770:KIV458780 JYY458770:JYZ458780 JPC458770:JPD458780 JFG458770:JFH458780 IVK458770:IVL458780 ILO458770:ILP458780 IBS458770:IBT458780 HRW458770:HRX458780 HIA458770:HIB458780 GYE458770:GYF458780 GOI458770:GOJ458780 GEM458770:GEN458780 FUQ458770:FUR458780 FKU458770:FKV458780 FAY458770:FAZ458780 ERC458770:ERD458780 EHG458770:EHH458780 DXK458770:DXL458780 DNO458770:DNP458780 DDS458770:DDT458780 CTW458770:CTX458780 CKA458770:CKB458780 CAE458770:CAF458780 BQI458770:BQJ458780 BGM458770:BGN458780 AWQ458770:AWR458780 AMU458770:AMV458780 ACY458770:ACZ458780 TC458770:TD458780 JG458770:JH458780 K458770:L458780 WVS393234:WVT393244 WLW393234:WLX393244 WCA393234:WCB393244 VSE393234:VSF393244 VII393234:VIJ393244 UYM393234:UYN393244 UOQ393234:UOR393244 UEU393234:UEV393244 TUY393234:TUZ393244 TLC393234:TLD393244 TBG393234:TBH393244 SRK393234:SRL393244 SHO393234:SHP393244 RXS393234:RXT393244 RNW393234:RNX393244 REA393234:REB393244 QUE393234:QUF393244 QKI393234:QKJ393244 QAM393234:QAN393244 PQQ393234:PQR393244 PGU393234:PGV393244 OWY393234:OWZ393244 ONC393234:OND393244 ODG393234:ODH393244 NTK393234:NTL393244 NJO393234:NJP393244 MZS393234:MZT393244 MPW393234:MPX393244 MGA393234:MGB393244 LWE393234:LWF393244 LMI393234:LMJ393244 LCM393234:LCN393244 KSQ393234:KSR393244 KIU393234:KIV393244 JYY393234:JYZ393244 JPC393234:JPD393244 JFG393234:JFH393244 IVK393234:IVL393244 ILO393234:ILP393244 IBS393234:IBT393244 HRW393234:HRX393244 HIA393234:HIB393244 GYE393234:GYF393244 GOI393234:GOJ393244 GEM393234:GEN393244 FUQ393234:FUR393244 FKU393234:FKV393244 FAY393234:FAZ393244 ERC393234:ERD393244 EHG393234:EHH393244 DXK393234:DXL393244 DNO393234:DNP393244 DDS393234:DDT393244 CTW393234:CTX393244 CKA393234:CKB393244 CAE393234:CAF393244 BQI393234:BQJ393244 BGM393234:BGN393244 AWQ393234:AWR393244 AMU393234:AMV393244 ACY393234:ACZ393244 TC393234:TD393244 JG393234:JH393244 K393234:L393244 WVS327698:WVT327708 WLW327698:WLX327708 WCA327698:WCB327708 VSE327698:VSF327708 VII327698:VIJ327708 UYM327698:UYN327708 UOQ327698:UOR327708 UEU327698:UEV327708 TUY327698:TUZ327708 TLC327698:TLD327708 TBG327698:TBH327708 SRK327698:SRL327708 SHO327698:SHP327708 RXS327698:RXT327708 RNW327698:RNX327708 REA327698:REB327708 QUE327698:QUF327708 QKI327698:QKJ327708 QAM327698:QAN327708 PQQ327698:PQR327708 PGU327698:PGV327708 OWY327698:OWZ327708 ONC327698:OND327708 ODG327698:ODH327708 NTK327698:NTL327708 NJO327698:NJP327708 MZS327698:MZT327708 MPW327698:MPX327708 MGA327698:MGB327708 LWE327698:LWF327708 LMI327698:LMJ327708 LCM327698:LCN327708 KSQ327698:KSR327708 KIU327698:KIV327708 JYY327698:JYZ327708 JPC327698:JPD327708 JFG327698:JFH327708 IVK327698:IVL327708 ILO327698:ILP327708 IBS327698:IBT327708 HRW327698:HRX327708 HIA327698:HIB327708 GYE327698:GYF327708 GOI327698:GOJ327708 GEM327698:GEN327708 FUQ327698:FUR327708 FKU327698:FKV327708 FAY327698:FAZ327708 ERC327698:ERD327708 EHG327698:EHH327708 DXK327698:DXL327708 DNO327698:DNP327708 DDS327698:DDT327708 CTW327698:CTX327708 CKA327698:CKB327708 CAE327698:CAF327708 BQI327698:BQJ327708 BGM327698:BGN327708 AWQ327698:AWR327708 AMU327698:AMV327708 ACY327698:ACZ327708 TC327698:TD327708 JG327698:JH327708 K327698:L327708 WVS262162:WVT262172 WLW262162:WLX262172 WCA262162:WCB262172 VSE262162:VSF262172 VII262162:VIJ262172 UYM262162:UYN262172 UOQ262162:UOR262172 UEU262162:UEV262172 TUY262162:TUZ262172 TLC262162:TLD262172 TBG262162:TBH262172 SRK262162:SRL262172 SHO262162:SHP262172 RXS262162:RXT262172 RNW262162:RNX262172 REA262162:REB262172 QUE262162:QUF262172 QKI262162:QKJ262172 QAM262162:QAN262172 PQQ262162:PQR262172 PGU262162:PGV262172 OWY262162:OWZ262172 ONC262162:OND262172 ODG262162:ODH262172 NTK262162:NTL262172 NJO262162:NJP262172 MZS262162:MZT262172 MPW262162:MPX262172 MGA262162:MGB262172 LWE262162:LWF262172 LMI262162:LMJ262172 LCM262162:LCN262172 KSQ262162:KSR262172 KIU262162:KIV262172 JYY262162:JYZ262172 JPC262162:JPD262172 JFG262162:JFH262172 IVK262162:IVL262172 ILO262162:ILP262172 IBS262162:IBT262172 HRW262162:HRX262172 HIA262162:HIB262172 GYE262162:GYF262172 GOI262162:GOJ262172 GEM262162:GEN262172 FUQ262162:FUR262172 FKU262162:FKV262172 FAY262162:FAZ262172 ERC262162:ERD262172 EHG262162:EHH262172 DXK262162:DXL262172 DNO262162:DNP262172 DDS262162:DDT262172 CTW262162:CTX262172 CKA262162:CKB262172 CAE262162:CAF262172 BQI262162:BQJ262172 BGM262162:BGN262172 AWQ262162:AWR262172 AMU262162:AMV262172 ACY262162:ACZ262172 TC262162:TD262172 JG262162:JH262172 K262162:L262172 WVS196626:WVT196636 WLW196626:WLX196636 WCA196626:WCB196636 VSE196626:VSF196636 VII196626:VIJ196636 UYM196626:UYN196636 UOQ196626:UOR196636 UEU196626:UEV196636 TUY196626:TUZ196636 TLC196626:TLD196636 TBG196626:TBH196636 SRK196626:SRL196636 SHO196626:SHP196636 RXS196626:RXT196636 RNW196626:RNX196636 REA196626:REB196636 QUE196626:QUF196636 QKI196626:QKJ196636 QAM196626:QAN196636 PQQ196626:PQR196636 PGU196626:PGV196636 OWY196626:OWZ196636 ONC196626:OND196636 ODG196626:ODH196636 NTK196626:NTL196636 NJO196626:NJP196636 MZS196626:MZT196636 MPW196626:MPX196636 MGA196626:MGB196636 LWE196626:LWF196636 LMI196626:LMJ196636 LCM196626:LCN196636 KSQ196626:KSR196636 KIU196626:KIV196636 JYY196626:JYZ196636 JPC196626:JPD196636 JFG196626:JFH196636 IVK196626:IVL196636 ILO196626:ILP196636 IBS196626:IBT196636 HRW196626:HRX196636 HIA196626:HIB196636 GYE196626:GYF196636 GOI196626:GOJ196636 GEM196626:GEN196636 FUQ196626:FUR196636 FKU196626:FKV196636 FAY196626:FAZ196636 ERC196626:ERD196636 EHG196626:EHH196636 DXK196626:DXL196636 DNO196626:DNP196636 DDS196626:DDT196636 CTW196626:CTX196636 CKA196626:CKB196636 CAE196626:CAF196636 BQI196626:BQJ196636 BGM196626:BGN196636 AWQ196626:AWR196636 AMU196626:AMV196636 ACY196626:ACZ196636 TC196626:TD196636 JG196626:JH196636 K196626:L196636 WVS131090:WVT131100 WLW131090:WLX131100 WCA131090:WCB131100 VSE131090:VSF131100 VII131090:VIJ131100 UYM131090:UYN131100 UOQ131090:UOR131100 UEU131090:UEV131100 TUY131090:TUZ131100 TLC131090:TLD131100 TBG131090:TBH131100 SRK131090:SRL131100 SHO131090:SHP131100 RXS131090:RXT131100 RNW131090:RNX131100 REA131090:REB131100 QUE131090:QUF131100 QKI131090:QKJ131100 QAM131090:QAN131100 PQQ131090:PQR131100 PGU131090:PGV131100 OWY131090:OWZ131100 ONC131090:OND131100 ODG131090:ODH131100 NTK131090:NTL131100 NJO131090:NJP131100 MZS131090:MZT131100 MPW131090:MPX131100 MGA131090:MGB131100 LWE131090:LWF131100 LMI131090:LMJ131100 LCM131090:LCN131100 KSQ131090:KSR131100 KIU131090:KIV131100 JYY131090:JYZ131100 JPC131090:JPD131100 JFG131090:JFH131100 IVK131090:IVL131100 ILO131090:ILP131100 IBS131090:IBT131100 HRW131090:HRX131100 HIA131090:HIB131100 GYE131090:GYF131100 GOI131090:GOJ131100 GEM131090:GEN131100 FUQ131090:FUR131100 FKU131090:FKV131100 FAY131090:FAZ131100 ERC131090:ERD131100 EHG131090:EHH131100 DXK131090:DXL131100 DNO131090:DNP131100 DDS131090:DDT131100 CTW131090:CTX131100 CKA131090:CKB131100 CAE131090:CAF131100 BQI131090:BQJ131100 BGM131090:BGN131100 AWQ131090:AWR131100 AMU131090:AMV131100 ACY131090:ACZ131100 TC131090:TD131100 JG131090:JH131100 K131090:L131100 WVS65554:WVT65564 WLW65554:WLX65564 WCA65554:WCB65564 VSE65554:VSF65564 VII65554:VIJ65564 UYM65554:UYN65564 UOQ65554:UOR65564 UEU65554:UEV65564 TUY65554:TUZ65564 TLC65554:TLD65564 TBG65554:TBH65564 SRK65554:SRL65564 SHO65554:SHP65564 RXS65554:RXT65564 RNW65554:RNX65564 REA65554:REB65564 QUE65554:QUF65564 QKI65554:QKJ65564 QAM65554:QAN65564 PQQ65554:PQR65564 PGU65554:PGV65564 OWY65554:OWZ65564 ONC65554:OND65564 ODG65554:ODH65564 NTK65554:NTL65564 NJO65554:NJP65564 MZS65554:MZT65564 MPW65554:MPX65564 MGA65554:MGB65564 LWE65554:LWF65564 LMI65554:LMJ65564 LCM65554:LCN65564 KSQ65554:KSR65564 KIU65554:KIV65564 JYY65554:JYZ65564 JPC65554:JPD65564 JFG65554:JFH65564 IVK65554:IVL65564 ILO65554:ILP65564 IBS65554:IBT65564 HRW65554:HRX65564 HIA65554:HIB65564 GYE65554:GYF65564 GOI65554:GOJ65564 GEM65554:GEN65564 FUQ65554:FUR65564 FKU65554:FKV65564 FAY65554:FAZ65564 ERC65554:ERD65564 EHG65554:EHH65564 DXK65554:DXL65564 DNO65554:DNP65564 DDS65554:DDT65564 CTW65554:CTX65564 CKA65554:CKB65564 CAE65554:CAF65564 BQI65554:BQJ65564 BGM65554:BGN65564 AWQ65554:AWR65564 AMU65554:AMV65564 ACY65554:ACZ65564 TC65554:TD65564 K20:L29 WLW20:WLX32 WCA20:WCB32 VSE20:VSF32 VII20:VIJ32 UYM20:UYN32 UOQ20:UOR32 UEU20:UEV32 TUY20:TUZ32 TLC20:TLD32 TBG20:TBH32 SRK20:SRL32 SHO20:SHP32 RXS20:RXT32 RNW20:RNX32 REA20:REB32 QUE20:QUF32 QKI20:QKJ32 QAM20:QAN32 PQQ20:PQR32 PGU20:PGV32 OWY20:OWZ32 ONC20:OND32 ODG20:ODH32 NTK20:NTL32 NJO20:NJP32 MZS20:MZT32 MPW20:MPX32 MGA20:MGB32 LWE20:LWF32 LMI20:LMJ32 LCM20:LCN32 KSQ20:KSR32 KIU20:KIV32 JYY20:JYZ32 JPC20:JPD32 JFG20:JFH32 IVK20:IVL32 ILO20:ILP32 IBS20:IBT32 HRW20:HRX32 HIA20:HIB32 GYE20:GYF32 GOI20:GOJ32 GEM20:GEN32 FUQ20:FUR32 FKU20:FKV32 FAY20:FAZ32 ERC20:ERD32 EHG20:EHH32 DXK20:DXL32 DNO20:DNP32 DDS20:DDT32 CTW20:CTX32 CKA20:CKB32 CAE20:CAF32 BQI20:BQJ32 BGM20:BGN32 AWQ20:AWR32 AMU20:AMV32 ACY20:ACZ32 TC20:TD32 JG20:JH32 WVS20:WVT32">
      <formula1>"Applicable / Not applicable,Applicable,Not applicable"</formula1>
    </dataValidation>
    <dataValidation type="list" allowBlank="1" showInputMessage="1" showErrorMessage="1" sqref="F65580:G65581 WVN983084:WVO983085 WLR983084:WLS983085 WBV983084:WBW983085 VRZ983084:VSA983085 VID983084:VIE983085 UYH983084:UYI983085 UOL983084:UOM983085 UEP983084:UEQ983085 TUT983084:TUU983085 TKX983084:TKY983085 TBB983084:TBC983085 SRF983084:SRG983085 SHJ983084:SHK983085 RXN983084:RXO983085 RNR983084:RNS983085 RDV983084:RDW983085 QTZ983084:QUA983085 QKD983084:QKE983085 QAH983084:QAI983085 PQL983084:PQM983085 PGP983084:PGQ983085 OWT983084:OWU983085 OMX983084:OMY983085 ODB983084:ODC983085 NTF983084:NTG983085 NJJ983084:NJK983085 MZN983084:MZO983085 MPR983084:MPS983085 MFV983084:MFW983085 LVZ983084:LWA983085 LMD983084:LME983085 LCH983084:LCI983085 KSL983084:KSM983085 KIP983084:KIQ983085 JYT983084:JYU983085 JOX983084:JOY983085 JFB983084:JFC983085 IVF983084:IVG983085 ILJ983084:ILK983085 IBN983084:IBO983085 HRR983084:HRS983085 HHV983084:HHW983085 GXZ983084:GYA983085 GOD983084:GOE983085 GEH983084:GEI983085 FUL983084:FUM983085 FKP983084:FKQ983085 FAT983084:FAU983085 EQX983084:EQY983085 EHB983084:EHC983085 DXF983084:DXG983085 DNJ983084:DNK983085 DDN983084:DDO983085 CTR983084:CTS983085 CJV983084:CJW983085 BZZ983084:CAA983085 BQD983084:BQE983085 BGH983084:BGI983085 AWL983084:AWM983085 AMP983084:AMQ983085 ACT983084:ACU983085 SX983084:SY983085 JB983084:JC983085 F983084:G983085 WVN917548:WVO917549 WLR917548:WLS917549 WBV917548:WBW917549 VRZ917548:VSA917549 VID917548:VIE917549 UYH917548:UYI917549 UOL917548:UOM917549 UEP917548:UEQ917549 TUT917548:TUU917549 TKX917548:TKY917549 TBB917548:TBC917549 SRF917548:SRG917549 SHJ917548:SHK917549 RXN917548:RXO917549 RNR917548:RNS917549 RDV917548:RDW917549 QTZ917548:QUA917549 QKD917548:QKE917549 QAH917548:QAI917549 PQL917548:PQM917549 PGP917548:PGQ917549 OWT917548:OWU917549 OMX917548:OMY917549 ODB917548:ODC917549 NTF917548:NTG917549 NJJ917548:NJK917549 MZN917548:MZO917549 MPR917548:MPS917549 MFV917548:MFW917549 LVZ917548:LWA917549 LMD917548:LME917549 LCH917548:LCI917549 KSL917548:KSM917549 KIP917548:KIQ917549 JYT917548:JYU917549 JOX917548:JOY917549 JFB917548:JFC917549 IVF917548:IVG917549 ILJ917548:ILK917549 IBN917548:IBO917549 HRR917548:HRS917549 HHV917548:HHW917549 GXZ917548:GYA917549 GOD917548:GOE917549 GEH917548:GEI917549 FUL917548:FUM917549 FKP917548:FKQ917549 FAT917548:FAU917549 EQX917548:EQY917549 EHB917548:EHC917549 DXF917548:DXG917549 DNJ917548:DNK917549 DDN917548:DDO917549 CTR917548:CTS917549 CJV917548:CJW917549 BZZ917548:CAA917549 BQD917548:BQE917549 BGH917548:BGI917549 AWL917548:AWM917549 AMP917548:AMQ917549 ACT917548:ACU917549 SX917548:SY917549 JB917548:JC917549 F917548:G917549 WVN852012:WVO852013 WLR852012:WLS852013 WBV852012:WBW852013 VRZ852012:VSA852013 VID852012:VIE852013 UYH852012:UYI852013 UOL852012:UOM852013 UEP852012:UEQ852013 TUT852012:TUU852013 TKX852012:TKY852013 TBB852012:TBC852013 SRF852012:SRG852013 SHJ852012:SHK852013 RXN852012:RXO852013 RNR852012:RNS852013 RDV852012:RDW852013 QTZ852012:QUA852013 QKD852012:QKE852013 QAH852012:QAI852013 PQL852012:PQM852013 PGP852012:PGQ852013 OWT852012:OWU852013 OMX852012:OMY852013 ODB852012:ODC852013 NTF852012:NTG852013 NJJ852012:NJK852013 MZN852012:MZO852013 MPR852012:MPS852013 MFV852012:MFW852013 LVZ852012:LWA852013 LMD852012:LME852013 LCH852012:LCI852013 KSL852012:KSM852013 KIP852012:KIQ852013 JYT852012:JYU852013 JOX852012:JOY852013 JFB852012:JFC852013 IVF852012:IVG852013 ILJ852012:ILK852013 IBN852012:IBO852013 HRR852012:HRS852013 HHV852012:HHW852013 GXZ852012:GYA852013 GOD852012:GOE852013 GEH852012:GEI852013 FUL852012:FUM852013 FKP852012:FKQ852013 FAT852012:FAU852013 EQX852012:EQY852013 EHB852012:EHC852013 DXF852012:DXG852013 DNJ852012:DNK852013 DDN852012:DDO852013 CTR852012:CTS852013 CJV852012:CJW852013 BZZ852012:CAA852013 BQD852012:BQE852013 BGH852012:BGI852013 AWL852012:AWM852013 AMP852012:AMQ852013 ACT852012:ACU852013 SX852012:SY852013 JB852012:JC852013 F852012:G852013 WVN786476:WVO786477 WLR786476:WLS786477 WBV786476:WBW786477 VRZ786476:VSA786477 VID786476:VIE786477 UYH786476:UYI786477 UOL786476:UOM786477 UEP786476:UEQ786477 TUT786476:TUU786477 TKX786476:TKY786477 TBB786476:TBC786477 SRF786476:SRG786477 SHJ786476:SHK786477 RXN786476:RXO786477 RNR786476:RNS786477 RDV786476:RDW786477 QTZ786476:QUA786477 QKD786476:QKE786477 QAH786476:QAI786477 PQL786476:PQM786477 PGP786476:PGQ786477 OWT786476:OWU786477 OMX786476:OMY786477 ODB786476:ODC786477 NTF786476:NTG786477 NJJ786476:NJK786477 MZN786476:MZO786477 MPR786476:MPS786477 MFV786476:MFW786477 LVZ786476:LWA786477 LMD786476:LME786477 LCH786476:LCI786477 KSL786476:KSM786477 KIP786476:KIQ786477 JYT786476:JYU786477 JOX786476:JOY786477 JFB786476:JFC786477 IVF786476:IVG786477 ILJ786476:ILK786477 IBN786476:IBO786477 HRR786476:HRS786477 HHV786476:HHW786477 GXZ786476:GYA786477 GOD786476:GOE786477 GEH786476:GEI786477 FUL786476:FUM786477 FKP786476:FKQ786477 FAT786476:FAU786477 EQX786476:EQY786477 EHB786476:EHC786477 DXF786476:DXG786477 DNJ786476:DNK786477 DDN786476:DDO786477 CTR786476:CTS786477 CJV786476:CJW786477 BZZ786476:CAA786477 BQD786476:BQE786477 BGH786476:BGI786477 AWL786476:AWM786477 AMP786476:AMQ786477 ACT786476:ACU786477 SX786476:SY786477 JB786476:JC786477 F786476:G786477 WVN720940:WVO720941 WLR720940:WLS720941 WBV720940:WBW720941 VRZ720940:VSA720941 VID720940:VIE720941 UYH720940:UYI720941 UOL720940:UOM720941 UEP720940:UEQ720941 TUT720940:TUU720941 TKX720940:TKY720941 TBB720940:TBC720941 SRF720940:SRG720941 SHJ720940:SHK720941 RXN720940:RXO720941 RNR720940:RNS720941 RDV720940:RDW720941 QTZ720940:QUA720941 QKD720940:QKE720941 QAH720940:QAI720941 PQL720940:PQM720941 PGP720940:PGQ720941 OWT720940:OWU720941 OMX720940:OMY720941 ODB720940:ODC720941 NTF720940:NTG720941 NJJ720940:NJK720941 MZN720940:MZO720941 MPR720940:MPS720941 MFV720940:MFW720941 LVZ720940:LWA720941 LMD720940:LME720941 LCH720940:LCI720941 KSL720940:KSM720941 KIP720940:KIQ720941 JYT720940:JYU720941 JOX720940:JOY720941 JFB720940:JFC720941 IVF720940:IVG720941 ILJ720940:ILK720941 IBN720940:IBO720941 HRR720940:HRS720941 HHV720940:HHW720941 GXZ720940:GYA720941 GOD720940:GOE720941 GEH720940:GEI720941 FUL720940:FUM720941 FKP720940:FKQ720941 FAT720940:FAU720941 EQX720940:EQY720941 EHB720940:EHC720941 DXF720940:DXG720941 DNJ720940:DNK720941 DDN720940:DDO720941 CTR720940:CTS720941 CJV720940:CJW720941 BZZ720940:CAA720941 BQD720940:BQE720941 BGH720940:BGI720941 AWL720940:AWM720941 AMP720940:AMQ720941 ACT720940:ACU720941 SX720940:SY720941 JB720940:JC720941 F720940:G720941 WVN655404:WVO655405 WLR655404:WLS655405 WBV655404:WBW655405 VRZ655404:VSA655405 VID655404:VIE655405 UYH655404:UYI655405 UOL655404:UOM655405 UEP655404:UEQ655405 TUT655404:TUU655405 TKX655404:TKY655405 TBB655404:TBC655405 SRF655404:SRG655405 SHJ655404:SHK655405 RXN655404:RXO655405 RNR655404:RNS655405 RDV655404:RDW655405 QTZ655404:QUA655405 QKD655404:QKE655405 QAH655404:QAI655405 PQL655404:PQM655405 PGP655404:PGQ655405 OWT655404:OWU655405 OMX655404:OMY655405 ODB655404:ODC655405 NTF655404:NTG655405 NJJ655404:NJK655405 MZN655404:MZO655405 MPR655404:MPS655405 MFV655404:MFW655405 LVZ655404:LWA655405 LMD655404:LME655405 LCH655404:LCI655405 KSL655404:KSM655405 KIP655404:KIQ655405 JYT655404:JYU655405 JOX655404:JOY655405 JFB655404:JFC655405 IVF655404:IVG655405 ILJ655404:ILK655405 IBN655404:IBO655405 HRR655404:HRS655405 HHV655404:HHW655405 GXZ655404:GYA655405 GOD655404:GOE655405 GEH655404:GEI655405 FUL655404:FUM655405 FKP655404:FKQ655405 FAT655404:FAU655405 EQX655404:EQY655405 EHB655404:EHC655405 DXF655404:DXG655405 DNJ655404:DNK655405 DDN655404:DDO655405 CTR655404:CTS655405 CJV655404:CJW655405 BZZ655404:CAA655405 BQD655404:BQE655405 BGH655404:BGI655405 AWL655404:AWM655405 AMP655404:AMQ655405 ACT655404:ACU655405 SX655404:SY655405 JB655404:JC655405 F655404:G655405 WVN589868:WVO589869 WLR589868:WLS589869 WBV589868:WBW589869 VRZ589868:VSA589869 VID589868:VIE589869 UYH589868:UYI589869 UOL589868:UOM589869 UEP589868:UEQ589869 TUT589868:TUU589869 TKX589868:TKY589869 TBB589868:TBC589869 SRF589868:SRG589869 SHJ589868:SHK589869 RXN589868:RXO589869 RNR589868:RNS589869 RDV589868:RDW589869 QTZ589868:QUA589869 QKD589868:QKE589869 QAH589868:QAI589869 PQL589868:PQM589869 PGP589868:PGQ589869 OWT589868:OWU589869 OMX589868:OMY589869 ODB589868:ODC589869 NTF589868:NTG589869 NJJ589868:NJK589869 MZN589868:MZO589869 MPR589868:MPS589869 MFV589868:MFW589869 LVZ589868:LWA589869 LMD589868:LME589869 LCH589868:LCI589869 KSL589868:KSM589869 KIP589868:KIQ589869 JYT589868:JYU589869 JOX589868:JOY589869 JFB589868:JFC589869 IVF589868:IVG589869 ILJ589868:ILK589869 IBN589868:IBO589869 HRR589868:HRS589869 HHV589868:HHW589869 GXZ589868:GYA589869 GOD589868:GOE589869 GEH589868:GEI589869 FUL589868:FUM589869 FKP589868:FKQ589869 FAT589868:FAU589869 EQX589868:EQY589869 EHB589868:EHC589869 DXF589868:DXG589869 DNJ589868:DNK589869 DDN589868:DDO589869 CTR589868:CTS589869 CJV589868:CJW589869 BZZ589868:CAA589869 BQD589868:BQE589869 BGH589868:BGI589869 AWL589868:AWM589869 AMP589868:AMQ589869 ACT589868:ACU589869 SX589868:SY589869 JB589868:JC589869 F589868:G589869 WVN524332:WVO524333 WLR524332:WLS524333 WBV524332:WBW524333 VRZ524332:VSA524333 VID524332:VIE524333 UYH524332:UYI524333 UOL524332:UOM524333 UEP524332:UEQ524333 TUT524332:TUU524333 TKX524332:TKY524333 TBB524332:TBC524333 SRF524332:SRG524333 SHJ524332:SHK524333 RXN524332:RXO524333 RNR524332:RNS524333 RDV524332:RDW524333 QTZ524332:QUA524333 QKD524332:QKE524333 QAH524332:QAI524333 PQL524332:PQM524333 PGP524332:PGQ524333 OWT524332:OWU524333 OMX524332:OMY524333 ODB524332:ODC524333 NTF524332:NTG524333 NJJ524332:NJK524333 MZN524332:MZO524333 MPR524332:MPS524333 MFV524332:MFW524333 LVZ524332:LWA524333 LMD524332:LME524333 LCH524332:LCI524333 KSL524332:KSM524333 KIP524332:KIQ524333 JYT524332:JYU524333 JOX524332:JOY524333 JFB524332:JFC524333 IVF524332:IVG524333 ILJ524332:ILK524333 IBN524332:IBO524333 HRR524332:HRS524333 HHV524332:HHW524333 GXZ524332:GYA524333 GOD524332:GOE524333 GEH524332:GEI524333 FUL524332:FUM524333 FKP524332:FKQ524333 FAT524332:FAU524333 EQX524332:EQY524333 EHB524332:EHC524333 DXF524332:DXG524333 DNJ524332:DNK524333 DDN524332:DDO524333 CTR524332:CTS524333 CJV524332:CJW524333 BZZ524332:CAA524333 BQD524332:BQE524333 BGH524332:BGI524333 AWL524332:AWM524333 AMP524332:AMQ524333 ACT524332:ACU524333 SX524332:SY524333 JB524332:JC524333 F524332:G524333 WVN458796:WVO458797 WLR458796:WLS458797 WBV458796:WBW458797 VRZ458796:VSA458797 VID458796:VIE458797 UYH458796:UYI458797 UOL458796:UOM458797 UEP458796:UEQ458797 TUT458796:TUU458797 TKX458796:TKY458797 TBB458796:TBC458797 SRF458796:SRG458797 SHJ458796:SHK458797 RXN458796:RXO458797 RNR458796:RNS458797 RDV458796:RDW458797 QTZ458796:QUA458797 QKD458796:QKE458797 QAH458796:QAI458797 PQL458796:PQM458797 PGP458796:PGQ458797 OWT458796:OWU458797 OMX458796:OMY458797 ODB458796:ODC458797 NTF458796:NTG458797 NJJ458796:NJK458797 MZN458796:MZO458797 MPR458796:MPS458797 MFV458796:MFW458797 LVZ458796:LWA458797 LMD458796:LME458797 LCH458796:LCI458797 KSL458796:KSM458797 KIP458796:KIQ458797 JYT458796:JYU458797 JOX458796:JOY458797 JFB458796:JFC458797 IVF458796:IVG458797 ILJ458796:ILK458797 IBN458796:IBO458797 HRR458796:HRS458797 HHV458796:HHW458797 GXZ458796:GYA458797 GOD458796:GOE458797 GEH458796:GEI458797 FUL458796:FUM458797 FKP458796:FKQ458797 FAT458796:FAU458797 EQX458796:EQY458797 EHB458796:EHC458797 DXF458796:DXG458797 DNJ458796:DNK458797 DDN458796:DDO458797 CTR458796:CTS458797 CJV458796:CJW458797 BZZ458796:CAA458797 BQD458796:BQE458797 BGH458796:BGI458797 AWL458796:AWM458797 AMP458796:AMQ458797 ACT458796:ACU458797 SX458796:SY458797 JB458796:JC458797 F458796:G458797 WVN393260:WVO393261 WLR393260:WLS393261 WBV393260:WBW393261 VRZ393260:VSA393261 VID393260:VIE393261 UYH393260:UYI393261 UOL393260:UOM393261 UEP393260:UEQ393261 TUT393260:TUU393261 TKX393260:TKY393261 TBB393260:TBC393261 SRF393260:SRG393261 SHJ393260:SHK393261 RXN393260:RXO393261 RNR393260:RNS393261 RDV393260:RDW393261 QTZ393260:QUA393261 QKD393260:QKE393261 QAH393260:QAI393261 PQL393260:PQM393261 PGP393260:PGQ393261 OWT393260:OWU393261 OMX393260:OMY393261 ODB393260:ODC393261 NTF393260:NTG393261 NJJ393260:NJK393261 MZN393260:MZO393261 MPR393260:MPS393261 MFV393260:MFW393261 LVZ393260:LWA393261 LMD393260:LME393261 LCH393260:LCI393261 KSL393260:KSM393261 KIP393260:KIQ393261 JYT393260:JYU393261 JOX393260:JOY393261 JFB393260:JFC393261 IVF393260:IVG393261 ILJ393260:ILK393261 IBN393260:IBO393261 HRR393260:HRS393261 HHV393260:HHW393261 GXZ393260:GYA393261 GOD393260:GOE393261 GEH393260:GEI393261 FUL393260:FUM393261 FKP393260:FKQ393261 FAT393260:FAU393261 EQX393260:EQY393261 EHB393260:EHC393261 DXF393260:DXG393261 DNJ393260:DNK393261 DDN393260:DDO393261 CTR393260:CTS393261 CJV393260:CJW393261 BZZ393260:CAA393261 BQD393260:BQE393261 BGH393260:BGI393261 AWL393260:AWM393261 AMP393260:AMQ393261 ACT393260:ACU393261 SX393260:SY393261 JB393260:JC393261 F393260:G393261 WVN327724:WVO327725 WLR327724:WLS327725 WBV327724:WBW327725 VRZ327724:VSA327725 VID327724:VIE327725 UYH327724:UYI327725 UOL327724:UOM327725 UEP327724:UEQ327725 TUT327724:TUU327725 TKX327724:TKY327725 TBB327724:TBC327725 SRF327724:SRG327725 SHJ327724:SHK327725 RXN327724:RXO327725 RNR327724:RNS327725 RDV327724:RDW327725 QTZ327724:QUA327725 QKD327724:QKE327725 QAH327724:QAI327725 PQL327724:PQM327725 PGP327724:PGQ327725 OWT327724:OWU327725 OMX327724:OMY327725 ODB327724:ODC327725 NTF327724:NTG327725 NJJ327724:NJK327725 MZN327724:MZO327725 MPR327724:MPS327725 MFV327724:MFW327725 LVZ327724:LWA327725 LMD327724:LME327725 LCH327724:LCI327725 KSL327724:KSM327725 KIP327724:KIQ327725 JYT327724:JYU327725 JOX327724:JOY327725 JFB327724:JFC327725 IVF327724:IVG327725 ILJ327724:ILK327725 IBN327724:IBO327725 HRR327724:HRS327725 HHV327724:HHW327725 GXZ327724:GYA327725 GOD327724:GOE327725 GEH327724:GEI327725 FUL327724:FUM327725 FKP327724:FKQ327725 FAT327724:FAU327725 EQX327724:EQY327725 EHB327724:EHC327725 DXF327724:DXG327725 DNJ327724:DNK327725 DDN327724:DDO327725 CTR327724:CTS327725 CJV327724:CJW327725 BZZ327724:CAA327725 BQD327724:BQE327725 BGH327724:BGI327725 AWL327724:AWM327725 AMP327724:AMQ327725 ACT327724:ACU327725 SX327724:SY327725 JB327724:JC327725 F327724:G327725 WVN262188:WVO262189 WLR262188:WLS262189 WBV262188:WBW262189 VRZ262188:VSA262189 VID262188:VIE262189 UYH262188:UYI262189 UOL262188:UOM262189 UEP262188:UEQ262189 TUT262188:TUU262189 TKX262188:TKY262189 TBB262188:TBC262189 SRF262188:SRG262189 SHJ262188:SHK262189 RXN262188:RXO262189 RNR262188:RNS262189 RDV262188:RDW262189 QTZ262188:QUA262189 QKD262188:QKE262189 QAH262188:QAI262189 PQL262188:PQM262189 PGP262188:PGQ262189 OWT262188:OWU262189 OMX262188:OMY262189 ODB262188:ODC262189 NTF262188:NTG262189 NJJ262188:NJK262189 MZN262188:MZO262189 MPR262188:MPS262189 MFV262188:MFW262189 LVZ262188:LWA262189 LMD262188:LME262189 LCH262188:LCI262189 KSL262188:KSM262189 KIP262188:KIQ262189 JYT262188:JYU262189 JOX262188:JOY262189 JFB262188:JFC262189 IVF262188:IVG262189 ILJ262188:ILK262189 IBN262188:IBO262189 HRR262188:HRS262189 HHV262188:HHW262189 GXZ262188:GYA262189 GOD262188:GOE262189 GEH262188:GEI262189 FUL262188:FUM262189 FKP262188:FKQ262189 FAT262188:FAU262189 EQX262188:EQY262189 EHB262188:EHC262189 DXF262188:DXG262189 DNJ262188:DNK262189 DDN262188:DDO262189 CTR262188:CTS262189 CJV262188:CJW262189 BZZ262188:CAA262189 BQD262188:BQE262189 BGH262188:BGI262189 AWL262188:AWM262189 AMP262188:AMQ262189 ACT262188:ACU262189 SX262188:SY262189 JB262188:JC262189 F262188:G262189 WVN196652:WVO196653 WLR196652:WLS196653 WBV196652:WBW196653 VRZ196652:VSA196653 VID196652:VIE196653 UYH196652:UYI196653 UOL196652:UOM196653 UEP196652:UEQ196653 TUT196652:TUU196653 TKX196652:TKY196653 TBB196652:TBC196653 SRF196652:SRG196653 SHJ196652:SHK196653 RXN196652:RXO196653 RNR196652:RNS196653 RDV196652:RDW196653 QTZ196652:QUA196653 QKD196652:QKE196653 QAH196652:QAI196653 PQL196652:PQM196653 PGP196652:PGQ196653 OWT196652:OWU196653 OMX196652:OMY196653 ODB196652:ODC196653 NTF196652:NTG196653 NJJ196652:NJK196653 MZN196652:MZO196653 MPR196652:MPS196653 MFV196652:MFW196653 LVZ196652:LWA196653 LMD196652:LME196653 LCH196652:LCI196653 KSL196652:KSM196653 KIP196652:KIQ196653 JYT196652:JYU196653 JOX196652:JOY196653 JFB196652:JFC196653 IVF196652:IVG196653 ILJ196652:ILK196653 IBN196652:IBO196653 HRR196652:HRS196653 HHV196652:HHW196653 GXZ196652:GYA196653 GOD196652:GOE196653 GEH196652:GEI196653 FUL196652:FUM196653 FKP196652:FKQ196653 FAT196652:FAU196653 EQX196652:EQY196653 EHB196652:EHC196653 DXF196652:DXG196653 DNJ196652:DNK196653 DDN196652:DDO196653 CTR196652:CTS196653 CJV196652:CJW196653 BZZ196652:CAA196653 BQD196652:BQE196653 BGH196652:BGI196653 AWL196652:AWM196653 AMP196652:AMQ196653 ACT196652:ACU196653 SX196652:SY196653 JB196652:JC196653 F196652:G196653 WVN131116:WVO131117 WLR131116:WLS131117 WBV131116:WBW131117 VRZ131116:VSA131117 VID131116:VIE131117 UYH131116:UYI131117 UOL131116:UOM131117 UEP131116:UEQ131117 TUT131116:TUU131117 TKX131116:TKY131117 TBB131116:TBC131117 SRF131116:SRG131117 SHJ131116:SHK131117 RXN131116:RXO131117 RNR131116:RNS131117 RDV131116:RDW131117 QTZ131116:QUA131117 QKD131116:QKE131117 QAH131116:QAI131117 PQL131116:PQM131117 PGP131116:PGQ131117 OWT131116:OWU131117 OMX131116:OMY131117 ODB131116:ODC131117 NTF131116:NTG131117 NJJ131116:NJK131117 MZN131116:MZO131117 MPR131116:MPS131117 MFV131116:MFW131117 LVZ131116:LWA131117 LMD131116:LME131117 LCH131116:LCI131117 KSL131116:KSM131117 KIP131116:KIQ131117 JYT131116:JYU131117 JOX131116:JOY131117 JFB131116:JFC131117 IVF131116:IVG131117 ILJ131116:ILK131117 IBN131116:IBO131117 HRR131116:HRS131117 HHV131116:HHW131117 GXZ131116:GYA131117 GOD131116:GOE131117 GEH131116:GEI131117 FUL131116:FUM131117 FKP131116:FKQ131117 FAT131116:FAU131117 EQX131116:EQY131117 EHB131116:EHC131117 DXF131116:DXG131117 DNJ131116:DNK131117 DDN131116:DDO131117 CTR131116:CTS131117 CJV131116:CJW131117 BZZ131116:CAA131117 BQD131116:BQE131117 BGH131116:BGI131117 AWL131116:AWM131117 AMP131116:AMQ131117 ACT131116:ACU131117 SX131116:SY131117 JB131116:JC131117 F131116:G131117 WVN65580:WVO65581 WLR65580:WLS65581 WBV65580:WBW65581 VRZ65580:VSA65581 VID65580:VIE65581 UYH65580:UYI65581 UOL65580:UOM65581 UEP65580:UEQ65581 TUT65580:TUU65581 TKX65580:TKY65581 TBB65580:TBC65581 SRF65580:SRG65581 SHJ65580:SHK65581 RXN65580:RXO65581 RNR65580:RNS65581 RDV65580:RDW65581 QTZ65580:QUA65581 QKD65580:QKE65581 QAH65580:QAI65581 PQL65580:PQM65581 PGP65580:PGQ65581 OWT65580:OWU65581 OMX65580:OMY65581 ODB65580:ODC65581 NTF65580:NTG65581 NJJ65580:NJK65581 MZN65580:MZO65581 MPR65580:MPS65581 MFV65580:MFW65581 LVZ65580:LWA65581 LMD65580:LME65581 LCH65580:LCI65581 KSL65580:KSM65581 KIP65580:KIQ65581 JYT65580:JYU65581 JOX65580:JOY65581 JFB65580:JFC65581 IVF65580:IVG65581 ILJ65580:ILK65581 IBN65580:IBO65581 HRR65580:HRS65581 HHV65580:HHW65581 GXZ65580:GYA65581 GOD65580:GOE65581 GEH65580:GEI65581 FUL65580:FUM65581 FKP65580:FKQ65581 FAT65580:FAU65581 EQX65580:EQY65581 EHB65580:EHC65581 DXF65580:DXG65581 DNJ65580:DNK65581 DDN65580:DDO65581 CTR65580:CTS65581 CJV65580:CJW65581 BZZ65580:CAA65581 BQD65580:BQE65581 BGH65580:BGI65581 AWL65580:AWM65581 AMP65580:AMQ65581 ACT65580:ACU65581 SX65580:SY65581 JB65580:JC65581 WLR48:WLS49 WBV48:WBW49 VRZ48:VSA49 VID48:VIE49 UYH48:UYI49 UOL48:UOM49 UEP48:UEQ49 TUT48:TUU49 TKX48:TKY49 TBB48:TBC49 SRF48:SRG49 SHJ48:SHK49 RXN48:RXO49 RNR48:RNS49 RDV48:RDW49 QTZ48:QUA49 QKD48:QKE49 QAH48:QAI49 PQL48:PQM49 PGP48:PGQ49 OWT48:OWU49 OMX48:OMY49 ODB48:ODC49 NTF48:NTG49 NJJ48:NJK49 MZN48:MZO49 MPR48:MPS49 MFV48:MFW49 LVZ48:LWA49 LMD48:LME49 LCH48:LCI49 KSL48:KSM49 KIP48:KIQ49 JYT48:JYU49 JOX48:JOY49 JFB48:JFC49 IVF48:IVG49 ILJ48:ILK49 IBN48:IBO49 HRR48:HRS49 HHV48:HHW49 GXZ48:GYA49 GOD48:GOE49 GEH48:GEI49 FUL48:FUM49 FKP48:FKQ49 FAT48:FAU49 EQX48:EQY49 EHB48:EHC49 DXF48:DXG49 DNJ48:DNK49 DDN48:DDO49 CTR48:CTS49 CJV48:CJW49 BZZ48:CAA49 BQD48:BQE49 BGH48:BGI49 AWL48:AWM49 AMP48:AMQ49 ACT48:ACU49 SX48:SY49 JB48:JC49 WVN48:WVO49">
      <formula1>"含有(Present)／非含有(Not present）,含有(Present),非含有(Not present）"</formula1>
    </dataValidation>
    <dataValidation type="list" allowBlank="1" showInputMessage="1" showErrorMessage="1" sqref="K65575:L65575 WVS983072:WVT983073 WLW983072:WLX983073 WCA983072:WCB983073 VSE983072:VSF983073 VII983072:VIJ983073 UYM983072:UYN983073 UOQ983072:UOR983073 UEU983072:UEV983073 TUY983072:TUZ983073 TLC983072:TLD983073 TBG983072:TBH983073 SRK983072:SRL983073 SHO983072:SHP983073 RXS983072:RXT983073 RNW983072:RNX983073 REA983072:REB983073 QUE983072:QUF983073 QKI983072:QKJ983073 QAM983072:QAN983073 PQQ983072:PQR983073 PGU983072:PGV983073 OWY983072:OWZ983073 ONC983072:OND983073 ODG983072:ODH983073 NTK983072:NTL983073 NJO983072:NJP983073 MZS983072:MZT983073 MPW983072:MPX983073 MGA983072:MGB983073 LWE983072:LWF983073 LMI983072:LMJ983073 LCM983072:LCN983073 KSQ983072:KSR983073 KIU983072:KIV983073 JYY983072:JYZ983073 JPC983072:JPD983073 JFG983072:JFH983073 IVK983072:IVL983073 ILO983072:ILP983073 IBS983072:IBT983073 HRW983072:HRX983073 HIA983072:HIB983073 GYE983072:GYF983073 GOI983072:GOJ983073 GEM983072:GEN983073 FUQ983072:FUR983073 FKU983072:FKV983073 FAY983072:FAZ983073 ERC983072:ERD983073 EHG983072:EHH983073 DXK983072:DXL983073 DNO983072:DNP983073 DDS983072:DDT983073 CTW983072:CTX983073 CKA983072:CKB983073 CAE983072:CAF983073 BQI983072:BQJ983073 BGM983072:BGN983073 AWQ983072:AWR983073 AMU983072:AMV983073 ACY983072:ACZ983073 TC983072:TD983073 JG983072:JH983073 K983072:L983073 WVS917536:WVT917537 WLW917536:WLX917537 WCA917536:WCB917537 VSE917536:VSF917537 VII917536:VIJ917537 UYM917536:UYN917537 UOQ917536:UOR917537 UEU917536:UEV917537 TUY917536:TUZ917537 TLC917536:TLD917537 TBG917536:TBH917537 SRK917536:SRL917537 SHO917536:SHP917537 RXS917536:RXT917537 RNW917536:RNX917537 REA917536:REB917537 QUE917536:QUF917537 QKI917536:QKJ917537 QAM917536:QAN917537 PQQ917536:PQR917537 PGU917536:PGV917537 OWY917536:OWZ917537 ONC917536:OND917537 ODG917536:ODH917537 NTK917536:NTL917537 NJO917536:NJP917537 MZS917536:MZT917537 MPW917536:MPX917537 MGA917536:MGB917537 LWE917536:LWF917537 LMI917536:LMJ917537 LCM917536:LCN917537 KSQ917536:KSR917537 KIU917536:KIV917537 JYY917536:JYZ917537 JPC917536:JPD917537 JFG917536:JFH917537 IVK917536:IVL917537 ILO917536:ILP917537 IBS917536:IBT917537 HRW917536:HRX917537 HIA917536:HIB917537 GYE917536:GYF917537 GOI917536:GOJ917537 GEM917536:GEN917537 FUQ917536:FUR917537 FKU917536:FKV917537 FAY917536:FAZ917537 ERC917536:ERD917537 EHG917536:EHH917537 DXK917536:DXL917537 DNO917536:DNP917537 DDS917536:DDT917537 CTW917536:CTX917537 CKA917536:CKB917537 CAE917536:CAF917537 BQI917536:BQJ917537 BGM917536:BGN917537 AWQ917536:AWR917537 AMU917536:AMV917537 ACY917536:ACZ917537 TC917536:TD917537 JG917536:JH917537 K917536:L917537 WVS852000:WVT852001 WLW852000:WLX852001 WCA852000:WCB852001 VSE852000:VSF852001 VII852000:VIJ852001 UYM852000:UYN852001 UOQ852000:UOR852001 UEU852000:UEV852001 TUY852000:TUZ852001 TLC852000:TLD852001 TBG852000:TBH852001 SRK852000:SRL852001 SHO852000:SHP852001 RXS852000:RXT852001 RNW852000:RNX852001 REA852000:REB852001 QUE852000:QUF852001 QKI852000:QKJ852001 QAM852000:QAN852001 PQQ852000:PQR852001 PGU852000:PGV852001 OWY852000:OWZ852001 ONC852000:OND852001 ODG852000:ODH852001 NTK852000:NTL852001 NJO852000:NJP852001 MZS852000:MZT852001 MPW852000:MPX852001 MGA852000:MGB852001 LWE852000:LWF852001 LMI852000:LMJ852001 LCM852000:LCN852001 KSQ852000:KSR852001 KIU852000:KIV852001 JYY852000:JYZ852001 JPC852000:JPD852001 JFG852000:JFH852001 IVK852000:IVL852001 ILO852000:ILP852001 IBS852000:IBT852001 HRW852000:HRX852001 HIA852000:HIB852001 GYE852000:GYF852001 GOI852000:GOJ852001 GEM852000:GEN852001 FUQ852000:FUR852001 FKU852000:FKV852001 FAY852000:FAZ852001 ERC852000:ERD852001 EHG852000:EHH852001 DXK852000:DXL852001 DNO852000:DNP852001 DDS852000:DDT852001 CTW852000:CTX852001 CKA852000:CKB852001 CAE852000:CAF852001 BQI852000:BQJ852001 BGM852000:BGN852001 AWQ852000:AWR852001 AMU852000:AMV852001 ACY852000:ACZ852001 TC852000:TD852001 JG852000:JH852001 K852000:L852001 WVS786464:WVT786465 WLW786464:WLX786465 WCA786464:WCB786465 VSE786464:VSF786465 VII786464:VIJ786465 UYM786464:UYN786465 UOQ786464:UOR786465 UEU786464:UEV786465 TUY786464:TUZ786465 TLC786464:TLD786465 TBG786464:TBH786465 SRK786464:SRL786465 SHO786464:SHP786465 RXS786464:RXT786465 RNW786464:RNX786465 REA786464:REB786465 QUE786464:QUF786465 QKI786464:QKJ786465 QAM786464:QAN786465 PQQ786464:PQR786465 PGU786464:PGV786465 OWY786464:OWZ786465 ONC786464:OND786465 ODG786464:ODH786465 NTK786464:NTL786465 NJO786464:NJP786465 MZS786464:MZT786465 MPW786464:MPX786465 MGA786464:MGB786465 LWE786464:LWF786465 LMI786464:LMJ786465 LCM786464:LCN786465 KSQ786464:KSR786465 KIU786464:KIV786465 JYY786464:JYZ786465 JPC786464:JPD786465 JFG786464:JFH786465 IVK786464:IVL786465 ILO786464:ILP786465 IBS786464:IBT786465 HRW786464:HRX786465 HIA786464:HIB786465 GYE786464:GYF786465 GOI786464:GOJ786465 GEM786464:GEN786465 FUQ786464:FUR786465 FKU786464:FKV786465 FAY786464:FAZ786465 ERC786464:ERD786465 EHG786464:EHH786465 DXK786464:DXL786465 DNO786464:DNP786465 DDS786464:DDT786465 CTW786464:CTX786465 CKA786464:CKB786465 CAE786464:CAF786465 BQI786464:BQJ786465 BGM786464:BGN786465 AWQ786464:AWR786465 AMU786464:AMV786465 ACY786464:ACZ786465 TC786464:TD786465 JG786464:JH786465 K786464:L786465 WVS720928:WVT720929 WLW720928:WLX720929 WCA720928:WCB720929 VSE720928:VSF720929 VII720928:VIJ720929 UYM720928:UYN720929 UOQ720928:UOR720929 UEU720928:UEV720929 TUY720928:TUZ720929 TLC720928:TLD720929 TBG720928:TBH720929 SRK720928:SRL720929 SHO720928:SHP720929 RXS720928:RXT720929 RNW720928:RNX720929 REA720928:REB720929 QUE720928:QUF720929 QKI720928:QKJ720929 QAM720928:QAN720929 PQQ720928:PQR720929 PGU720928:PGV720929 OWY720928:OWZ720929 ONC720928:OND720929 ODG720928:ODH720929 NTK720928:NTL720929 NJO720928:NJP720929 MZS720928:MZT720929 MPW720928:MPX720929 MGA720928:MGB720929 LWE720928:LWF720929 LMI720928:LMJ720929 LCM720928:LCN720929 KSQ720928:KSR720929 KIU720928:KIV720929 JYY720928:JYZ720929 JPC720928:JPD720929 JFG720928:JFH720929 IVK720928:IVL720929 ILO720928:ILP720929 IBS720928:IBT720929 HRW720928:HRX720929 HIA720928:HIB720929 GYE720928:GYF720929 GOI720928:GOJ720929 GEM720928:GEN720929 FUQ720928:FUR720929 FKU720928:FKV720929 FAY720928:FAZ720929 ERC720928:ERD720929 EHG720928:EHH720929 DXK720928:DXL720929 DNO720928:DNP720929 DDS720928:DDT720929 CTW720928:CTX720929 CKA720928:CKB720929 CAE720928:CAF720929 BQI720928:BQJ720929 BGM720928:BGN720929 AWQ720928:AWR720929 AMU720928:AMV720929 ACY720928:ACZ720929 TC720928:TD720929 JG720928:JH720929 K720928:L720929 WVS655392:WVT655393 WLW655392:WLX655393 WCA655392:WCB655393 VSE655392:VSF655393 VII655392:VIJ655393 UYM655392:UYN655393 UOQ655392:UOR655393 UEU655392:UEV655393 TUY655392:TUZ655393 TLC655392:TLD655393 TBG655392:TBH655393 SRK655392:SRL655393 SHO655392:SHP655393 RXS655392:RXT655393 RNW655392:RNX655393 REA655392:REB655393 QUE655392:QUF655393 QKI655392:QKJ655393 QAM655392:QAN655393 PQQ655392:PQR655393 PGU655392:PGV655393 OWY655392:OWZ655393 ONC655392:OND655393 ODG655392:ODH655393 NTK655392:NTL655393 NJO655392:NJP655393 MZS655392:MZT655393 MPW655392:MPX655393 MGA655392:MGB655393 LWE655392:LWF655393 LMI655392:LMJ655393 LCM655392:LCN655393 KSQ655392:KSR655393 KIU655392:KIV655393 JYY655392:JYZ655393 JPC655392:JPD655393 JFG655392:JFH655393 IVK655392:IVL655393 ILO655392:ILP655393 IBS655392:IBT655393 HRW655392:HRX655393 HIA655392:HIB655393 GYE655392:GYF655393 GOI655392:GOJ655393 GEM655392:GEN655393 FUQ655392:FUR655393 FKU655392:FKV655393 FAY655392:FAZ655393 ERC655392:ERD655393 EHG655392:EHH655393 DXK655392:DXL655393 DNO655392:DNP655393 DDS655392:DDT655393 CTW655392:CTX655393 CKA655392:CKB655393 CAE655392:CAF655393 BQI655392:BQJ655393 BGM655392:BGN655393 AWQ655392:AWR655393 AMU655392:AMV655393 ACY655392:ACZ655393 TC655392:TD655393 JG655392:JH655393 K655392:L655393 WVS589856:WVT589857 WLW589856:WLX589857 WCA589856:WCB589857 VSE589856:VSF589857 VII589856:VIJ589857 UYM589856:UYN589857 UOQ589856:UOR589857 UEU589856:UEV589857 TUY589856:TUZ589857 TLC589856:TLD589857 TBG589856:TBH589857 SRK589856:SRL589857 SHO589856:SHP589857 RXS589856:RXT589857 RNW589856:RNX589857 REA589856:REB589857 QUE589856:QUF589857 QKI589856:QKJ589857 QAM589856:QAN589857 PQQ589856:PQR589857 PGU589856:PGV589857 OWY589856:OWZ589857 ONC589856:OND589857 ODG589856:ODH589857 NTK589856:NTL589857 NJO589856:NJP589857 MZS589856:MZT589857 MPW589856:MPX589857 MGA589856:MGB589857 LWE589856:LWF589857 LMI589856:LMJ589857 LCM589856:LCN589857 KSQ589856:KSR589857 KIU589856:KIV589857 JYY589856:JYZ589857 JPC589856:JPD589857 JFG589856:JFH589857 IVK589856:IVL589857 ILO589856:ILP589857 IBS589856:IBT589857 HRW589856:HRX589857 HIA589856:HIB589857 GYE589856:GYF589857 GOI589856:GOJ589857 GEM589856:GEN589857 FUQ589856:FUR589857 FKU589856:FKV589857 FAY589856:FAZ589857 ERC589856:ERD589857 EHG589856:EHH589857 DXK589856:DXL589857 DNO589856:DNP589857 DDS589856:DDT589857 CTW589856:CTX589857 CKA589856:CKB589857 CAE589856:CAF589857 BQI589856:BQJ589857 BGM589856:BGN589857 AWQ589856:AWR589857 AMU589856:AMV589857 ACY589856:ACZ589857 TC589856:TD589857 JG589856:JH589857 K589856:L589857 WVS524320:WVT524321 WLW524320:WLX524321 WCA524320:WCB524321 VSE524320:VSF524321 VII524320:VIJ524321 UYM524320:UYN524321 UOQ524320:UOR524321 UEU524320:UEV524321 TUY524320:TUZ524321 TLC524320:TLD524321 TBG524320:TBH524321 SRK524320:SRL524321 SHO524320:SHP524321 RXS524320:RXT524321 RNW524320:RNX524321 REA524320:REB524321 QUE524320:QUF524321 QKI524320:QKJ524321 QAM524320:QAN524321 PQQ524320:PQR524321 PGU524320:PGV524321 OWY524320:OWZ524321 ONC524320:OND524321 ODG524320:ODH524321 NTK524320:NTL524321 NJO524320:NJP524321 MZS524320:MZT524321 MPW524320:MPX524321 MGA524320:MGB524321 LWE524320:LWF524321 LMI524320:LMJ524321 LCM524320:LCN524321 KSQ524320:KSR524321 KIU524320:KIV524321 JYY524320:JYZ524321 JPC524320:JPD524321 JFG524320:JFH524321 IVK524320:IVL524321 ILO524320:ILP524321 IBS524320:IBT524321 HRW524320:HRX524321 HIA524320:HIB524321 GYE524320:GYF524321 GOI524320:GOJ524321 GEM524320:GEN524321 FUQ524320:FUR524321 FKU524320:FKV524321 FAY524320:FAZ524321 ERC524320:ERD524321 EHG524320:EHH524321 DXK524320:DXL524321 DNO524320:DNP524321 DDS524320:DDT524321 CTW524320:CTX524321 CKA524320:CKB524321 CAE524320:CAF524321 BQI524320:BQJ524321 BGM524320:BGN524321 AWQ524320:AWR524321 AMU524320:AMV524321 ACY524320:ACZ524321 TC524320:TD524321 JG524320:JH524321 K524320:L524321 WVS458784:WVT458785 WLW458784:WLX458785 WCA458784:WCB458785 VSE458784:VSF458785 VII458784:VIJ458785 UYM458784:UYN458785 UOQ458784:UOR458785 UEU458784:UEV458785 TUY458784:TUZ458785 TLC458784:TLD458785 TBG458784:TBH458785 SRK458784:SRL458785 SHO458784:SHP458785 RXS458784:RXT458785 RNW458784:RNX458785 REA458784:REB458785 QUE458784:QUF458785 QKI458784:QKJ458785 QAM458784:QAN458785 PQQ458784:PQR458785 PGU458784:PGV458785 OWY458784:OWZ458785 ONC458784:OND458785 ODG458784:ODH458785 NTK458784:NTL458785 NJO458784:NJP458785 MZS458784:MZT458785 MPW458784:MPX458785 MGA458784:MGB458785 LWE458784:LWF458785 LMI458784:LMJ458785 LCM458784:LCN458785 KSQ458784:KSR458785 KIU458784:KIV458785 JYY458784:JYZ458785 JPC458784:JPD458785 JFG458784:JFH458785 IVK458784:IVL458785 ILO458784:ILP458785 IBS458784:IBT458785 HRW458784:HRX458785 HIA458784:HIB458785 GYE458784:GYF458785 GOI458784:GOJ458785 GEM458784:GEN458785 FUQ458784:FUR458785 FKU458784:FKV458785 FAY458784:FAZ458785 ERC458784:ERD458785 EHG458784:EHH458785 DXK458784:DXL458785 DNO458784:DNP458785 DDS458784:DDT458785 CTW458784:CTX458785 CKA458784:CKB458785 CAE458784:CAF458785 BQI458784:BQJ458785 BGM458784:BGN458785 AWQ458784:AWR458785 AMU458784:AMV458785 ACY458784:ACZ458785 TC458784:TD458785 JG458784:JH458785 K458784:L458785 WVS393248:WVT393249 WLW393248:WLX393249 WCA393248:WCB393249 VSE393248:VSF393249 VII393248:VIJ393249 UYM393248:UYN393249 UOQ393248:UOR393249 UEU393248:UEV393249 TUY393248:TUZ393249 TLC393248:TLD393249 TBG393248:TBH393249 SRK393248:SRL393249 SHO393248:SHP393249 RXS393248:RXT393249 RNW393248:RNX393249 REA393248:REB393249 QUE393248:QUF393249 QKI393248:QKJ393249 QAM393248:QAN393249 PQQ393248:PQR393249 PGU393248:PGV393249 OWY393248:OWZ393249 ONC393248:OND393249 ODG393248:ODH393249 NTK393248:NTL393249 NJO393248:NJP393249 MZS393248:MZT393249 MPW393248:MPX393249 MGA393248:MGB393249 LWE393248:LWF393249 LMI393248:LMJ393249 LCM393248:LCN393249 KSQ393248:KSR393249 KIU393248:KIV393249 JYY393248:JYZ393249 JPC393248:JPD393249 JFG393248:JFH393249 IVK393248:IVL393249 ILO393248:ILP393249 IBS393248:IBT393249 HRW393248:HRX393249 HIA393248:HIB393249 GYE393248:GYF393249 GOI393248:GOJ393249 GEM393248:GEN393249 FUQ393248:FUR393249 FKU393248:FKV393249 FAY393248:FAZ393249 ERC393248:ERD393249 EHG393248:EHH393249 DXK393248:DXL393249 DNO393248:DNP393249 DDS393248:DDT393249 CTW393248:CTX393249 CKA393248:CKB393249 CAE393248:CAF393249 BQI393248:BQJ393249 BGM393248:BGN393249 AWQ393248:AWR393249 AMU393248:AMV393249 ACY393248:ACZ393249 TC393248:TD393249 JG393248:JH393249 K393248:L393249 WVS327712:WVT327713 WLW327712:WLX327713 WCA327712:WCB327713 VSE327712:VSF327713 VII327712:VIJ327713 UYM327712:UYN327713 UOQ327712:UOR327713 UEU327712:UEV327713 TUY327712:TUZ327713 TLC327712:TLD327713 TBG327712:TBH327713 SRK327712:SRL327713 SHO327712:SHP327713 RXS327712:RXT327713 RNW327712:RNX327713 REA327712:REB327713 QUE327712:QUF327713 QKI327712:QKJ327713 QAM327712:QAN327713 PQQ327712:PQR327713 PGU327712:PGV327713 OWY327712:OWZ327713 ONC327712:OND327713 ODG327712:ODH327713 NTK327712:NTL327713 NJO327712:NJP327713 MZS327712:MZT327713 MPW327712:MPX327713 MGA327712:MGB327713 LWE327712:LWF327713 LMI327712:LMJ327713 LCM327712:LCN327713 KSQ327712:KSR327713 KIU327712:KIV327713 JYY327712:JYZ327713 JPC327712:JPD327713 JFG327712:JFH327713 IVK327712:IVL327713 ILO327712:ILP327713 IBS327712:IBT327713 HRW327712:HRX327713 HIA327712:HIB327713 GYE327712:GYF327713 GOI327712:GOJ327713 GEM327712:GEN327713 FUQ327712:FUR327713 FKU327712:FKV327713 FAY327712:FAZ327713 ERC327712:ERD327713 EHG327712:EHH327713 DXK327712:DXL327713 DNO327712:DNP327713 DDS327712:DDT327713 CTW327712:CTX327713 CKA327712:CKB327713 CAE327712:CAF327713 BQI327712:BQJ327713 BGM327712:BGN327713 AWQ327712:AWR327713 AMU327712:AMV327713 ACY327712:ACZ327713 TC327712:TD327713 JG327712:JH327713 K327712:L327713 WVS262176:WVT262177 WLW262176:WLX262177 WCA262176:WCB262177 VSE262176:VSF262177 VII262176:VIJ262177 UYM262176:UYN262177 UOQ262176:UOR262177 UEU262176:UEV262177 TUY262176:TUZ262177 TLC262176:TLD262177 TBG262176:TBH262177 SRK262176:SRL262177 SHO262176:SHP262177 RXS262176:RXT262177 RNW262176:RNX262177 REA262176:REB262177 QUE262176:QUF262177 QKI262176:QKJ262177 QAM262176:QAN262177 PQQ262176:PQR262177 PGU262176:PGV262177 OWY262176:OWZ262177 ONC262176:OND262177 ODG262176:ODH262177 NTK262176:NTL262177 NJO262176:NJP262177 MZS262176:MZT262177 MPW262176:MPX262177 MGA262176:MGB262177 LWE262176:LWF262177 LMI262176:LMJ262177 LCM262176:LCN262177 KSQ262176:KSR262177 KIU262176:KIV262177 JYY262176:JYZ262177 JPC262176:JPD262177 JFG262176:JFH262177 IVK262176:IVL262177 ILO262176:ILP262177 IBS262176:IBT262177 HRW262176:HRX262177 HIA262176:HIB262177 GYE262176:GYF262177 GOI262176:GOJ262177 GEM262176:GEN262177 FUQ262176:FUR262177 FKU262176:FKV262177 FAY262176:FAZ262177 ERC262176:ERD262177 EHG262176:EHH262177 DXK262176:DXL262177 DNO262176:DNP262177 DDS262176:DDT262177 CTW262176:CTX262177 CKA262176:CKB262177 CAE262176:CAF262177 BQI262176:BQJ262177 BGM262176:BGN262177 AWQ262176:AWR262177 AMU262176:AMV262177 ACY262176:ACZ262177 TC262176:TD262177 JG262176:JH262177 K262176:L262177 WVS196640:WVT196641 WLW196640:WLX196641 WCA196640:WCB196641 VSE196640:VSF196641 VII196640:VIJ196641 UYM196640:UYN196641 UOQ196640:UOR196641 UEU196640:UEV196641 TUY196640:TUZ196641 TLC196640:TLD196641 TBG196640:TBH196641 SRK196640:SRL196641 SHO196640:SHP196641 RXS196640:RXT196641 RNW196640:RNX196641 REA196640:REB196641 QUE196640:QUF196641 QKI196640:QKJ196641 QAM196640:QAN196641 PQQ196640:PQR196641 PGU196640:PGV196641 OWY196640:OWZ196641 ONC196640:OND196641 ODG196640:ODH196641 NTK196640:NTL196641 NJO196640:NJP196641 MZS196640:MZT196641 MPW196640:MPX196641 MGA196640:MGB196641 LWE196640:LWF196641 LMI196640:LMJ196641 LCM196640:LCN196641 KSQ196640:KSR196641 KIU196640:KIV196641 JYY196640:JYZ196641 JPC196640:JPD196641 JFG196640:JFH196641 IVK196640:IVL196641 ILO196640:ILP196641 IBS196640:IBT196641 HRW196640:HRX196641 HIA196640:HIB196641 GYE196640:GYF196641 GOI196640:GOJ196641 GEM196640:GEN196641 FUQ196640:FUR196641 FKU196640:FKV196641 FAY196640:FAZ196641 ERC196640:ERD196641 EHG196640:EHH196641 DXK196640:DXL196641 DNO196640:DNP196641 DDS196640:DDT196641 CTW196640:CTX196641 CKA196640:CKB196641 CAE196640:CAF196641 BQI196640:BQJ196641 BGM196640:BGN196641 AWQ196640:AWR196641 AMU196640:AMV196641 ACY196640:ACZ196641 TC196640:TD196641 JG196640:JH196641 K196640:L196641 WVS131104:WVT131105 WLW131104:WLX131105 WCA131104:WCB131105 VSE131104:VSF131105 VII131104:VIJ131105 UYM131104:UYN131105 UOQ131104:UOR131105 UEU131104:UEV131105 TUY131104:TUZ131105 TLC131104:TLD131105 TBG131104:TBH131105 SRK131104:SRL131105 SHO131104:SHP131105 RXS131104:RXT131105 RNW131104:RNX131105 REA131104:REB131105 QUE131104:QUF131105 QKI131104:QKJ131105 QAM131104:QAN131105 PQQ131104:PQR131105 PGU131104:PGV131105 OWY131104:OWZ131105 ONC131104:OND131105 ODG131104:ODH131105 NTK131104:NTL131105 NJO131104:NJP131105 MZS131104:MZT131105 MPW131104:MPX131105 MGA131104:MGB131105 LWE131104:LWF131105 LMI131104:LMJ131105 LCM131104:LCN131105 KSQ131104:KSR131105 KIU131104:KIV131105 JYY131104:JYZ131105 JPC131104:JPD131105 JFG131104:JFH131105 IVK131104:IVL131105 ILO131104:ILP131105 IBS131104:IBT131105 HRW131104:HRX131105 HIA131104:HIB131105 GYE131104:GYF131105 GOI131104:GOJ131105 GEM131104:GEN131105 FUQ131104:FUR131105 FKU131104:FKV131105 FAY131104:FAZ131105 ERC131104:ERD131105 EHG131104:EHH131105 DXK131104:DXL131105 DNO131104:DNP131105 DDS131104:DDT131105 CTW131104:CTX131105 CKA131104:CKB131105 CAE131104:CAF131105 BQI131104:BQJ131105 BGM131104:BGN131105 AWQ131104:AWR131105 AMU131104:AMV131105 ACY131104:ACZ131105 TC131104:TD131105 JG131104:JH131105 K131104:L131105 WVS65568:WVT65569 WLW65568:WLX65569 WCA65568:WCB65569 VSE65568:VSF65569 VII65568:VIJ65569 UYM65568:UYN65569 UOQ65568:UOR65569 UEU65568:UEV65569 TUY65568:TUZ65569 TLC65568:TLD65569 TBG65568:TBH65569 SRK65568:SRL65569 SHO65568:SHP65569 RXS65568:RXT65569 RNW65568:RNX65569 REA65568:REB65569 QUE65568:QUF65569 QKI65568:QKJ65569 QAM65568:QAN65569 PQQ65568:PQR65569 PGU65568:PGV65569 OWY65568:OWZ65569 ONC65568:OND65569 ODG65568:ODH65569 NTK65568:NTL65569 NJO65568:NJP65569 MZS65568:MZT65569 MPW65568:MPX65569 MGA65568:MGB65569 LWE65568:LWF65569 LMI65568:LMJ65569 LCM65568:LCN65569 KSQ65568:KSR65569 KIU65568:KIV65569 JYY65568:JYZ65569 JPC65568:JPD65569 JFG65568:JFH65569 IVK65568:IVL65569 ILO65568:ILP65569 IBS65568:IBT65569 HRW65568:HRX65569 HIA65568:HIB65569 GYE65568:GYF65569 GOI65568:GOJ65569 GEM65568:GEN65569 FUQ65568:FUR65569 FKU65568:FKV65569 FAY65568:FAZ65569 ERC65568:ERD65569 EHG65568:EHH65569 DXK65568:DXL65569 DNO65568:DNP65569 DDS65568:DDT65569 CTW65568:CTX65569 CKA65568:CKB65569 CAE65568:CAF65569 BQI65568:BQJ65569 BGM65568:BGN65569 AWQ65568:AWR65569 AMU65568:AMV65569 ACY65568:ACZ65569 TC65568:TD65569 JG65568:JH65569 K65568:L65569 WVS983079:WVT983079 WLW983079:WLX983079 WCA983079:WCB983079 VSE983079:VSF983079 VII983079:VIJ983079 UYM983079:UYN983079 UOQ983079:UOR983079 UEU983079:UEV983079 TUY983079:TUZ983079 TLC983079:TLD983079 TBG983079:TBH983079 SRK983079:SRL983079 SHO983079:SHP983079 RXS983079:RXT983079 RNW983079:RNX983079 REA983079:REB983079 QUE983079:QUF983079 QKI983079:QKJ983079 QAM983079:QAN983079 PQQ983079:PQR983079 PGU983079:PGV983079 OWY983079:OWZ983079 ONC983079:OND983079 ODG983079:ODH983079 NTK983079:NTL983079 NJO983079:NJP983079 MZS983079:MZT983079 MPW983079:MPX983079 MGA983079:MGB983079 LWE983079:LWF983079 LMI983079:LMJ983079 LCM983079:LCN983079 KSQ983079:KSR983079 KIU983079:KIV983079 JYY983079:JYZ983079 JPC983079:JPD983079 JFG983079:JFH983079 IVK983079:IVL983079 ILO983079:ILP983079 IBS983079:IBT983079 HRW983079:HRX983079 HIA983079:HIB983079 GYE983079:GYF983079 GOI983079:GOJ983079 GEM983079:GEN983079 FUQ983079:FUR983079 FKU983079:FKV983079 FAY983079:FAZ983079 ERC983079:ERD983079 EHG983079:EHH983079 DXK983079:DXL983079 DNO983079:DNP983079 DDS983079:DDT983079 CTW983079:CTX983079 CKA983079:CKB983079 CAE983079:CAF983079 BQI983079:BQJ983079 BGM983079:BGN983079 AWQ983079:AWR983079 AMU983079:AMV983079 ACY983079:ACZ983079 TC983079:TD983079 JG983079:JH983079 K983079:L983079 WVS917543:WVT917543 WLW917543:WLX917543 WCA917543:WCB917543 VSE917543:VSF917543 VII917543:VIJ917543 UYM917543:UYN917543 UOQ917543:UOR917543 UEU917543:UEV917543 TUY917543:TUZ917543 TLC917543:TLD917543 TBG917543:TBH917543 SRK917543:SRL917543 SHO917543:SHP917543 RXS917543:RXT917543 RNW917543:RNX917543 REA917543:REB917543 QUE917543:QUF917543 QKI917543:QKJ917543 QAM917543:QAN917543 PQQ917543:PQR917543 PGU917543:PGV917543 OWY917543:OWZ917543 ONC917543:OND917543 ODG917543:ODH917543 NTK917543:NTL917543 NJO917543:NJP917543 MZS917543:MZT917543 MPW917543:MPX917543 MGA917543:MGB917543 LWE917543:LWF917543 LMI917543:LMJ917543 LCM917543:LCN917543 KSQ917543:KSR917543 KIU917543:KIV917543 JYY917543:JYZ917543 JPC917543:JPD917543 JFG917543:JFH917543 IVK917543:IVL917543 ILO917543:ILP917543 IBS917543:IBT917543 HRW917543:HRX917543 HIA917543:HIB917543 GYE917543:GYF917543 GOI917543:GOJ917543 GEM917543:GEN917543 FUQ917543:FUR917543 FKU917543:FKV917543 FAY917543:FAZ917543 ERC917543:ERD917543 EHG917543:EHH917543 DXK917543:DXL917543 DNO917543:DNP917543 DDS917543:DDT917543 CTW917543:CTX917543 CKA917543:CKB917543 CAE917543:CAF917543 BQI917543:BQJ917543 BGM917543:BGN917543 AWQ917543:AWR917543 AMU917543:AMV917543 ACY917543:ACZ917543 TC917543:TD917543 JG917543:JH917543 K917543:L917543 WVS852007:WVT852007 WLW852007:WLX852007 WCA852007:WCB852007 VSE852007:VSF852007 VII852007:VIJ852007 UYM852007:UYN852007 UOQ852007:UOR852007 UEU852007:UEV852007 TUY852007:TUZ852007 TLC852007:TLD852007 TBG852007:TBH852007 SRK852007:SRL852007 SHO852007:SHP852007 RXS852007:RXT852007 RNW852007:RNX852007 REA852007:REB852007 QUE852007:QUF852007 QKI852007:QKJ852007 QAM852007:QAN852007 PQQ852007:PQR852007 PGU852007:PGV852007 OWY852007:OWZ852007 ONC852007:OND852007 ODG852007:ODH852007 NTK852007:NTL852007 NJO852007:NJP852007 MZS852007:MZT852007 MPW852007:MPX852007 MGA852007:MGB852007 LWE852007:LWF852007 LMI852007:LMJ852007 LCM852007:LCN852007 KSQ852007:KSR852007 KIU852007:KIV852007 JYY852007:JYZ852007 JPC852007:JPD852007 JFG852007:JFH852007 IVK852007:IVL852007 ILO852007:ILP852007 IBS852007:IBT852007 HRW852007:HRX852007 HIA852007:HIB852007 GYE852007:GYF852007 GOI852007:GOJ852007 GEM852007:GEN852007 FUQ852007:FUR852007 FKU852007:FKV852007 FAY852007:FAZ852007 ERC852007:ERD852007 EHG852007:EHH852007 DXK852007:DXL852007 DNO852007:DNP852007 DDS852007:DDT852007 CTW852007:CTX852007 CKA852007:CKB852007 CAE852007:CAF852007 BQI852007:BQJ852007 BGM852007:BGN852007 AWQ852007:AWR852007 AMU852007:AMV852007 ACY852007:ACZ852007 TC852007:TD852007 JG852007:JH852007 K852007:L852007 WVS786471:WVT786471 WLW786471:WLX786471 WCA786471:WCB786471 VSE786471:VSF786471 VII786471:VIJ786471 UYM786471:UYN786471 UOQ786471:UOR786471 UEU786471:UEV786471 TUY786471:TUZ786471 TLC786471:TLD786471 TBG786471:TBH786471 SRK786471:SRL786471 SHO786471:SHP786471 RXS786471:RXT786471 RNW786471:RNX786471 REA786471:REB786471 QUE786471:QUF786471 QKI786471:QKJ786471 QAM786471:QAN786471 PQQ786471:PQR786471 PGU786471:PGV786471 OWY786471:OWZ786471 ONC786471:OND786471 ODG786471:ODH786471 NTK786471:NTL786471 NJO786471:NJP786471 MZS786471:MZT786471 MPW786471:MPX786471 MGA786471:MGB786471 LWE786471:LWF786471 LMI786471:LMJ786471 LCM786471:LCN786471 KSQ786471:KSR786471 KIU786471:KIV786471 JYY786471:JYZ786471 JPC786471:JPD786471 JFG786471:JFH786471 IVK786471:IVL786471 ILO786471:ILP786471 IBS786471:IBT786471 HRW786471:HRX786471 HIA786471:HIB786471 GYE786471:GYF786471 GOI786471:GOJ786471 GEM786471:GEN786471 FUQ786471:FUR786471 FKU786471:FKV786471 FAY786471:FAZ786471 ERC786471:ERD786471 EHG786471:EHH786471 DXK786471:DXL786471 DNO786471:DNP786471 DDS786471:DDT786471 CTW786471:CTX786471 CKA786471:CKB786471 CAE786471:CAF786471 BQI786471:BQJ786471 BGM786471:BGN786471 AWQ786471:AWR786471 AMU786471:AMV786471 ACY786471:ACZ786471 TC786471:TD786471 JG786471:JH786471 K786471:L786471 WVS720935:WVT720935 WLW720935:WLX720935 WCA720935:WCB720935 VSE720935:VSF720935 VII720935:VIJ720935 UYM720935:UYN720935 UOQ720935:UOR720935 UEU720935:UEV720935 TUY720935:TUZ720935 TLC720935:TLD720935 TBG720935:TBH720935 SRK720935:SRL720935 SHO720935:SHP720935 RXS720935:RXT720935 RNW720935:RNX720935 REA720935:REB720935 QUE720935:QUF720935 QKI720935:QKJ720935 QAM720935:QAN720935 PQQ720935:PQR720935 PGU720935:PGV720935 OWY720935:OWZ720935 ONC720935:OND720935 ODG720935:ODH720935 NTK720935:NTL720935 NJO720935:NJP720935 MZS720935:MZT720935 MPW720935:MPX720935 MGA720935:MGB720935 LWE720935:LWF720935 LMI720935:LMJ720935 LCM720935:LCN720935 KSQ720935:KSR720935 KIU720935:KIV720935 JYY720935:JYZ720935 JPC720935:JPD720935 JFG720935:JFH720935 IVK720935:IVL720935 ILO720935:ILP720935 IBS720935:IBT720935 HRW720935:HRX720935 HIA720935:HIB720935 GYE720935:GYF720935 GOI720935:GOJ720935 GEM720935:GEN720935 FUQ720935:FUR720935 FKU720935:FKV720935 FAY720935:FAZ720935 ERC720935:ERD720935 EHG720935:EHH720935 DXK720935:DXL720935 DNO720935:DNP720935 DDS720935:DDT720935 CTW720935:CTX720935 CKA720935:CKB720935 CAE720935:CAF720935 BQI720935:BQJ720935 BGM720935:BGN720935 AWQ720935:AWR720935 AMU720935:AMV720935 ACY720935:ACZ720935 TC720935:TD720935 JG720935:JH720935 K720935:L720935 WVS655399:WVT655399 WLW655399:WLX655399 WCA655399:WCB655399 VSE655399:VSF655399 VII655399:VIJ655399 UYM655399:UYN655399 UOQ655399:UOR655399 UEU655399:UEV655399 TUY655399:TUZ655399 TLC655399:TLD655399 TBG655399:TBH655399 SRK655399:SRL655399 SHO655399:SHP655399 RXS655399:RXT655399 RNW655399:RNX655399 REA655399:REB655399 QUE655399:QUF655399 QKI655399:QKJ655399 QAM655399:QAN655399 PQQ655399:PQR655399 PGU655399:PGV655399 OWY655399:OWZ655399 ONC655399:OND655399 ODG655399:ODH655399 NTK655399:NTL655399 NJO655399:NJP655399 MZS655399:MZT655399 MPW655399:MPX655399 MGA655399:MGB655399 LWE655399:LWF655399 LMI655399:LMJ655399 LCM655399:LCN655399 KSQ655399:KSR655399 KIU655399:KIV655399 JYY655399:JYZ655399 JPC655399:JPD655399 JFG655399:JFH655399 IVK655399:IVL655399 ILO655399:ILP655399 IBS655399:IBT655399 HRW655399:HRX655399 HIA655399:HIB655399 GYE655399:GYF655399 GOI655399:GOJ655399 GEM655399:GEN655399 FUQ655399:FUR655399 FKU655399:FKV655399 FAY655399:FAZ655399 ERC655399:ERD655399 EHG655399:EHH655399 DXK655399:DXL655399 DNO655399:DNP655399 DDS655399:DDT655399 CTW655399:CTX655399 CKA655399:CKB655399 CAE655399:CAF655399 BQI655399:BQJ655399 BGM655399:BGN655399 AWQ655399:AWR655399 AMU655399:AMV655399 ACY655399:ACZ655399 TC655399:TD655399 JG655399:JH655399 K655399:L655399 WVS589863:WVT589863 WLW589863:WLX589863 WCA589863:WCB589863 VSE589863:VSF589863 VII589863:VIJ589863 UYM589863:UYN589863 UOQ589863:UOR589863 UEU589863:UEV589863 TUY589863:TUZ589863 TLC589863:TLD589863 TBG589863:TBH589863 SRK589863:SRL589863 SHO589863:SHP589863 RXS589863:RXT589863 RNW589863:RNX589863 REA589863:REB589863 QUE589863:QUF589863 QKI589863:QKJ589863 QAM589863:QAN589863 PQQ589863:PQR589863 PGU589863:PGV589863 OWY589863:OWZ589863 ONC589863:OND589863 ODG589863:ODH589863 NTK589863:NTL589863 NJO589863:NJP589863 MZS589863:MZT589863 MPW589863:MPX589863 MGA589863:MGB589863 LWE589863:LWF589863 LMI589863:LMJ589863 LCM589863:LCN589863 KSQ589863:KSR589863 KIU589863:KIV589863 JYY589863:JYZ589863 JPC589863:JPD589863 JFG589863:JFH589863 IVK589863:IVL589863 ILO589863:ILP589863 IBS589863:IBT589863 HRW589863:HRX589863 HIA589863:HIB589863 GYE589863:GYF589863 GOI589863:GOJ589863 GEM589863:GEN589863 FUQ589863:FUR589863 FKU589863:FKV589863 FAY589863:FAZ589863 ERC589863:ERD589863 EHG589863:EHH589863 DXK589863:DXL589863 DNO589863:DNP589863 DDS589863:DDT589863 CTW589863:CTX589863 CKA589863:CKB589863 CAE589863:CAF589863 BQI589863:BQJ589863 BGM589863:BGN589863 AWQ589863:AWR589863 AMU589863:AMV589863 ACY589863:ACZ589863 TC589863:TD589863 JG589863:JH589863 K589863:L589863 WVS524327:WVT524327 WLW524327:WLX524327 WCA524327:WCB524327 VSE524327:VSF524327 VII524327:VIJ524327 UYM524327:UYN524327 UOQ524327:UOR524327 UEU524327:UEV524327 TUY524327:TUZ524327 TLC524327:TLD524327 TBG524327:TBH524327 SRK524327:SRL524327 SHO524327:SHP524327 RXS524327:RXT524327 RNW524327:RNX524327 REA524327:REB524327 QUE524327:QUF524327 QKI524327:QKJ524327 QAM524327:QAN524327 PQQ524327:PQR524327 PGU524327:PGV524327 OWY524327:OWZ524327 ONC524327:OND524327 ODG524327:ODH524327 NTK524327:NTL524327 NJO524327:NJP524327 MZS524327:MZT524327 MPW524327:MPX524327 MGA524327:MGB524327 LWE524327:LWF524327 LMI524327:LMJ524327 LCM524327:LCN524327 KSQ524327:KSR524327 KIU524327:KIV524327 JYY524327:JYZ524327 JPC524327:JPD524327 JFG524327:JFH524327 IVK524327:IVL524327 ILO524327:ILP524327 IBS524327:IBT524327 HRW524327:HRX524327 HIA524327:HIB524327 GYE524327:GYF524327 GOI524327:GOJ524327 GEM524327:GEN524327 FUQ524327:FUR524327 FKU524327:FKV524327 FAY524327:FAZ524327 ERC524327:ERD524327 EHG524327:EHH524327 DXK524327:DXL524327 DNO524327:DNP524327 DDS524327:DDT524327 CTW524327:CTX524327 CKA524327:CKB524327 CAE524327:CAF524327 BQI524327:BQJ524327 BGM524327:BGN524327 AWQ524327:AWR524327 AMU524327:AMV524327 ACY524327:ACZ524327 TC524327:TD524327 JG524327:JH524327 K524327:L524327 WVS458791:WVT458791 WLW458791:WLX458791 WCA458791:WCB458791 VSE458791:VSF458791 VII458791:VIJ458791 UYM458791:UYN458791 UOQ458791:UOR458791 UEU458791:UEV458791 TUY458791:TUZ458791 TLC458791:TLD458791 TBG458791:TBH458791 SRK458791:SRL458791 SHO458791:SHP458791 RXS458791:RXT458791 RNW458791:RNX458791 REA458791:REB458791 QUE458791:QUF458791 QKI458791:QKJ458791 QAM458791:QAN458791 PQQ458791:PQR458791 PGU458791:PGV458791 OWY458791:OWZ458791 ONC458791:OND458791 ODG458791:ODH458791 NTK458791:NTL458791 NJO458791:NJP458791 MZS458791:MZT458791 MPW458791:MPX458791 MGA458791:MGB458791 LWE458791:LWF458791 LMI458791:LMJ458791 LCM458791:LCN458791 KSQ458791:KSR458791 KIU458791:KIV458791 JYY458791:JYZ458791 JPC458791:JPD458791 JFG458791:JFH458791 IVK458791:IVL458791 ILO458791:ILP458791 IBS458791:IBT458791 HRW458791:HRX458791 HIA458791:HIB458791 GYE458791:GYF458791 GOI458791:GOJ458791 GEM458791:GEN458791 FUQ458791:FUR458791 FKU458791:FKV458791 FAY458791:FAZ458791 ERC458791:ERD458791 EHG458791:EHH458791 DXK458791:DXL458791 DNO458791:DNP458791 DDS458791:DDT458791 CTW458791:CTX458791 CKA458791:CKB458791 CAE458791:CAF458791 BQI458791:BQJ458791 BGM458791:BGN458791 AWQ458791:AWR458791 AMU458791:AMV458791 ACY458791:ACZ458791 TC458791:TD458791 JG458791:JH458791 K458791:L458791 WVS393255:WVT393255 WLW393255:WLX393255 WCA393255:WCB393255 VSE393255:VSF393255 VII393255:VIJ393255 UYM393255:UYN393255 UOQ393255:UOR393255 UEU393255:UEV393255 TUY393255:TUZ393255 TLC393255:TLD393255 TBG393255:TBH393255 SRK393255:SRL393255 SHO393255:SHP393255 RXS393255:RXT393255 RNW393255:RNX393255 REA393255:REB393255 QUE393255:QUF393255 QKI393255:QKJ393255 QAM393255:QAN393255 PQQ393255:PQR393255 PGU393255:PGV393255 OWY393255:OWZ393255 ONC393255:OND393255 ODG393255:ODH393255 NTK393255:NTL393255 NJO393255:NJP393255 MZS393255:MZT393255 MPW393255:MPX393255 MGA393255:MGB393255 LWE393255:LWF393255 LMI393255:LMJ393255 LCM393255:LCN393255 KSQ393255:KSR393255 KIU393255:KIV393255 JYY393255:JYZ393255 JPC393255:JPD393255 JFG393255:JFH393255 IVK393255:IVL393255 ILO393255:ILP393255 IBS393255:IBT393255 HRW393255:HRX393255 HIA393255:HIB393255 GYE393255:GYF393255 GOI393255:GOJ393255 GEM393255:GEN393255 FUQ393255:FUR393255 FKU393255:FKV393255 FAY393255:FAZ393255 ERC393255:ERD393255 EHG393255:EHH393255 DXK393255:DXL393255 DNO393255:DNP393255 DDS393255:DDT393255 CTW393255:CTX393255 CKA393255:CKB393255 CAE393255:CAF393255 BQI393255:BQJ393255 BGM393255:BGN393255 AWQ393255:AWR393255 AMU393255:AMV393255 ACY393255:ACZ393255 TC393255:TD393255 JG393255:JH393255 K393255:L393255 WVS327719:WVT327719 WLW327719:WLX327719 WCA327719:WCB327719 VSE327719:VSF327719 VII327719:VIJ327719 UYM327719:UYN327719 UOQ327719:UOR327719 UEU327719:UEV327719 TUY327719:TUZ327719 TLC327719:TLD327719 TBG327719:TBH327719 SRK327719:SRL327719 SHO327719:SHP327719 RXS327719:RXT327719 RNW327719:RNX327719 REA327719:REB327719 QUE327719:QUF327719 QKI327719:QKJ327719 QAM327719:QAN327719 PQQ327719:PQR327719 PGU327719:PGV327719 OWY327719:OWZ327719 ONC327719:OND327719 ODG327719:ODH327719 NTK327719:NTL327719 NJO327719:NJP327719 MZS327719:MZT327719 MPW327719:MPX327719 MGA327719:MGB327719 LWE327719:LWF327719 LMI327719:LMJ327719 LCM327719:LCN327719 KSQ327719:KSR327719 KIU327719:KIV327719 JYY327719:JYZ327719 JPC327719:JPD327719 JFG327719:JFH327719 IVK327719:IVL327719 ILO327719:ILP327719 IBS327719:IBT327719 HRW327719:HRX327719 HIA327719:HIB327719 GYE327719:GYF327719 GOI327719:GOJ327719 GEM327719:GEN327719 FUQ327719:FUR327719 FKU327719:FKV327719 FAY327719:FAZ327719 ERC327719:ERD327719 EHG327719:EHH327719 DXK327719:DXL327719 DNO327719:DNP327719 DDS327719:DDT327719 CTW327719:CTX327719 CKA327719:CKB327719 CAE327719:CAF327719 BQI327719:BQJ327719 BGM327719:BGN327719 AWQ327719:AWR327719 AMU327719:AMV327719 ACY327719:ACZ327719 TC327719:TD327719 JG327719:JH327719 K327719:L327719 WVS262183:WVT262183 WLW262183:WLX262183 WCA262183:WCB262183 VSE262183:VSF262183 VII262183:VIJ262183 UYM262183:UYN262183 UOQ262183:UOR262183 UEU262183:UEV262183 TUY262183:TUZ262183 TLC262183:TLD262183 TBG262183:TBH262183 SRK262183:SRL262183 SHO262183:SHP262183 RXS262183:RXT262183 RNW262183:RNX262183 REA262183:REB262183 QUE262183:QUF262183 QKI262183:QKJ262183 QAM262183:QAN262183 PQQ262183:PQR262183 PGU262183:PGV262183 OWY262183:OWZ262183 ONC262183:OND262183 ODG262183:ODH262183 NTK262183:NTL262183 NJO262183:NJP262183 MZS262183:MZT262183 MPW262183:MPX262183 MGA262183:MGB262183 LWE262183:LWF262183 LMI262183:LMJ262183 LCM262183:LCN262183 KSQ262183:KSR262183 KIU262183:KIV262183 JYY262183:JYZ262183 JPC262183:JPD262183 JFG262183:JFH262183 IVK262183:IVL262183 ILO262183:ILP262183 IBS262183:IBT262183 HRW262183:HRX262183 HIA262183:HIB262183 GYE262183:GYF262183 GOI262183:GOJ262183 GEM262183:GEN262183 FUQ262183:FUR262183 FKU262183:FKV262183 FAY262183:FAZ262183 ERC262183:ERD262183 EHG262183:EHH262183 DXK262183:DXL262183 DNO262183:DNP262183 DDS262183:DDT262183 CTW262183:CTX262183 CKA262183:CKB262183 CAE262183:CAF262183 BQI262183:BQJ262183 BGM262183:BGN262183 AWQ262183:AWR262183 AMU262183:AMV262183 ACY262183:ACZ262183 TC262183:TD262183 JG262183:JH262183 K262183:L262183 WVS196647:WVT196647 WLW196647:WLX196647 WCA196647:WCB196647 VSE196647:VSF196647 VII196647:VIJ196647 UYM196647:UYN196647 UOQ196647:UOR196647 UEU196647:UEV196647 TUY196647:TUZ196647 TLC196647:TLD196647 TBG196647:TBH196647 SRK196647:SRL196647 SHO196647:SHP196647 RXS196647:RXT196647 RNW196647:RNX196647 REA196647:REB196647 QUE196647:QUF196647 QKI196647:QKJ196647 QAM196647:QAN196647 PQQ196647:PQR196647 PGU196647:PGV196647 OWY196647:OWZ196647 ONC196647:OND196647 ODG196647:ODH196647 NTK196647:NTL196647 NJO196647:NJP196647 MZS196647:MZT196647 MPW196647:MPX196647 MGA196647:MGB196647 LWE196647:LWF196647 LMI196647:LMJ196647 LCM196647:LCN196647 KSQ196647:KSR196647 KIU196647:KIV196647 JYY196647:JYZ196647 JPC196647:JPD196647 JFG196647:JFH196647 IVK196647:IVL196647 ILO196647:ILP196647 IBS196647:IBT196647 HRW196647:HRX196647 HIA196647:HIB196647 GYE196647:GYF196647 GOI196647:GOJ196647 GEM196647:GEN196647 FUQ196647:FUR196647 FKU196647:FKV196647 FAY196647:FAZ196647 ERC196647:ERD196647 EHG196647:EHH196647 DXK196647:DXL196647 DNO196647:DNP196647 DDS196647:DDT196647 CTW196647:CTX196647 CKA196647:CKB196647 CAE196647:CAF196647 BQI196647:BQJ196647 BGM196647:BGN196647 AWQ196647:AWR196647 AMU196647:AMV196647 ACY196647:ACZ196647 TC196647:TD196647 JG196647:JH196647 K196647:L196647 WVS131111:WVT131111 WLW131111:WLX131111 WCA131111:WCB131111 VSE131111:VSF131111 VII131111:VIJ131111 UYM131111:UYN131111 UOQ131111:UOR131111 UEU131111:UEV131111 TUY131111:TUZ131111 TLC131111:TLD131111 TBG131111:TBH131111 SRK131111:SRL131111 SHO131111:SHP131111 RXS131111:RXT131111 RNW131111:RNX131111 REA131111:REB131111 QUE131111:QUF131111 QKI131111:QKJ131111 QAM131111:QAN131111 PQQ131111:PQR131111 PGU131111:PGV131111 OWY131111:OWZ131111 ONC131111:OND131111 ODG131111:ODH131111 NTK131111:NTL131111 NJO131111:NJP131111 MZS131111:MZT131111 MPW131111:MPX131111 MGA131111:MGB131111 LWE131111:LWF131111 LMI131111:LMJ131111 LCM131111:LCN131111 KSQ131111:KSR131111 KIU131111:KIV131111 JYY131111:JYZ131111 JPC131111:JPD131111 JFG131111:JFH131111 IVK131111:IVL131111 ILO131111:ILP131111 IBS131111:IBT131111 HRW131111:HRX131111 HIA131111:HIB131111 GYE131111:GYF131111 GOI131111:GOJ131111 GEM131111:GEN131111 FUQ131111:FUR131111 FKU131111:FKV131111 FAY131111:FAZ131111 ERC131111:ERD131111 EHG131111:EHH131111 DXK131111:DXL131111 DNO131111:DNP131111 DDS131111:DDT131111 CTW131111:CTX131111 CKA131111:CKB131111 CAE131111:CAF131111 BQI131111:BQJ131111 BGM131111:BGN131111 AWQ131111:AWR131111 AMU131111:AMV131111 ACY131111:ACZ131111 TC131111:TD131111 JG131111:JH131111 K131111:L131111 WVS65575:WVT65575 WLW65575:WLX65575 WCA65575:WCB65575 VSE65575:VSF65575 VII65575:VIJ65575 UYM65575:UYN65575 UOQ65575:UOR65575 UEU65575:UEV65575 TUY65575:TUZ65575 TLC65575:TLD65575 TBG65575:TBH65575 SRK65575:SRL65575 SHO65575:SHP65575 RXS65575:RXT65575 RNW65575:RNX65575 REA65575:REB65575 QUE65575:QUF65575 QKI65575:QKJ65575 QAM65575:QAN65575 PQQ65575:PQR65575 PGU65575:PGV65575 OWY65575:OWZ65575 ONC65575:OND65575 ODG65575:ODH65575 NTK65575:NTL65575 NJO65575:NJP65575 MZS65575:MZT65575 MPW65575:MPX65575 MGA65575:MGB65575 LWE65575:LWF65575 LMI65575:LMJ65575 LCM65575:LCN65575 KSQ65575:KSR65575 KIU65575:KIV65575 JYY65575:JYZ65575 JPC65575:JPD65575 JFG65575:JFH65575 IVK65575:IVL65575 ILO65575:ILP65575 IBS65575:IBT65575 HRW65575:HRX65575 HIA65575:HIB65575 GYE65575:GYF65575 GOI65575:GOJ65575 GEM65575:GEN65575 FUQ65575:FUR65575 FKU65575:FKV65575 FAY65575:FAZ65575 ERC65575:ERD65575 EHG65575:EHH65575 DXK65575:DXL65575 DNO65575:DNP65575 DDS65575:DDT65575 CTW65575:CTX65575 CKA65575:CKB65575 CAE65575:CAF65575 BQI65575:BQJ65575 BGM65575:BGN65575 AWQ65575:AWR65575 AMU65575:AMV65575 ACY65575:ACZ65575 TC65575:TD65575 JG65575:JH65575 K36:L37 JG36:JH37 TC36:TD37 ACY36:ACZ37 AMU36:AMV37 AWQ36:AWR37 BGM36:BGN37 BQI36:BQJ37 CAE36:CAF37 CKA36:CKB37 CTW36:CTX37 DDS36:DDT37 DNO36:DNP37 DXK36:DXL37 EHG36:EHH37 ERC36:ERD37 FAY36:FAZ37 FKU36:FKV37 FUQ36:FUR37 GEM36:GEN37 GOI36:GOJ37 GYE36:GYF37 HIA36:HIB37 HRW36:HRX37 IBS36:IBT37 ILO36:ILP37 IVK36:IVL37 JFG36:JFH37 JPC36:JPD37 JYY36:JYZ37 KIU36:KIV37 KSQ36:KSR37 LCM36:LCN37 LMI36:LMJ37 LWE36:LWF37 MGA36:MGB37 MPW36:MPX37 MZS36:MZT37 NJO36:NJP37 NTK36:NTL37 ODG36:ODH37 ONC36:OND37 OWY36:OWZ37 PGU36:PGV37 PQQ36:PQR37 QAM36:QAN37 QKI36:QKJ37 QUE36:QUF37 REA36:REB37 RNW36:RNX37 RXS36:RXT37 SHO36:SHP37 SRK36:SRL37 TBG36:TBH37 TLC36:TLD37 TUY36:TUZ37 UEU36:UEV37 UOQ36:UOR37 UYM36:UYN37 VII36:VIJ37 VSE36:VSF37 WCA36:WCB37 WLW36:WLX37 WVS36:WVT37 K44:L44 JG44:JH44 TC44:TD44 ACY44:ACZ44 AMU44:AMV44 AWQ44:AWR44 BGM44:BGN44 BQI44:BQJ44 CAE44:CAF44 CKA44:CKB44 CTW44:CTX44 DDS44:DDT44 DNO44:DNP44 DXK44:DXL44 EHG44:EHH44 ERC44:ERD44 FAY44:FAZ44 FKU44:FKV44 FUQ44:FUR44 GEM44:GEN44 GOI44:GOJ44 GYE44:GYF44 HIA44:HIB44 HRW44:HRX44 IBS44:IBT44 ILO44:ILP44 IVK44:IVL44 JFG44:JFH44 JPC44:JPD44 JYY44:JYZ44 KIU44:KIV44 KSQ44:KSR44 LCM44:LCN44 LMI44:LMJ44 LWE44:LWF44 MGA44:MGB44 MPW44:MPX44 MZS44:MZT44 NJO44:NJP44 NTK44:NTL44 ODG44:ODH44 ONC44:OND44 OWY44:OWZ44 PGU44:PGV44 PQQ44:PQR44 QAM44:QAN44 QKI44:QKJ44 QUE44:QUF44 REA44:REB44 RNW44:RNX44 RXS44:RXT44 SHO44:SHP44 SRK44:SRL44 TBG44:TBH44 TLC44:TLD44 TUY44:TUZ44 UEU44:UEV44 UOQ44:UOR44 UYM44:UYN44 VII44:VIJ44 VSE44:VSF44 WCA44:WCB44 WLW44:WLX44 WVS44:WVT44">
      <formula1>"Yes/No,Yes , No"</formula1>
    </dataValidation>
    <dataValidation type="list" allowBlank="1" showInputMessage="1" showErrorMessage="1" sqref="F48:G49">
      <formula1>"Present / Not present,Present,Not present"</formula1>
    </dataValidation>
  </dataValidations>
  <printOptions horizontalCentered="1"/>
  <pageMargins left="0.39370078740157483" right="0.39370078740157483" top="0.39370078740157483" bottom="0.23622047244094491" header="0.23622047244094491" footer="0"/>
  <pageSetup paperSize="9" scale="61" orientation="portrait" verticalDpi="1200" r:id="rId1"/>
</worksheet>
</file>

<file path=xl/worksheets/sheet5.xml><?xml version="1.0" encoding="utf-8"?>
<worksheet xmlns="http://schemas.openxmlformats.org/spreadsheetml/2006/main" xmlns:r="http://schemas.openxmlformats.org/officeDocument/2006/relationships">
  <sheetPr codeName="Sheet5">
    <tabColor rgb="FF00B0F0"/>
  </sheetPr>
  <dimension ref="A1:BJ148"/>
  <sheetViews>
    <sheetView showZeros="0" view="pageBreakPreview" topLeftCell="A8" zoomScaleNormal="100" zoomScaleSheetLayoutView="100" workbookViewId="0">
      <selection activeCell="AW8" sqref="AW8:AZ9"/>
    </sheetView>
  </sheetViews>
  <sheetFormatPr defaultColWidth="2.7109375" defaultRowHeight="18" customHeight="1"/>
  <cols>
    <col min="1" max="1" width="1.5703125" style="118" customWidth="1"/>
    <col min="2" max="52" width="2.7109375" style="118" customWidth="1"/>
    <col min="53" max="53" width="1.42578125" style="37" customWidth="1"/>
    <col min="54" max="54" width="8.7109375" style="37" customWidth="1"/>
    <col min="55" max="55" width="8.7109375" style="118" customWidth="1"/>
    <col min="56" max="57" width="8.7109375" style="118" hidden="1" customWidth="1"/>
    <col min="58" max="794" width="8.7109375" style="118" customWidth="1"/>
    <col min="795" max="16384" width="2.7109375" style="118"/>
  </cols>
  <sheetData>
    <row r="1" spans="1:56" s="51" customFormat="1" ht="15.95" customHeight="1">
      <c r="A1" s="130"/>
      <c r="B1" s="130"/>
      <c r="C1" s="130"/>
      <c r="D1" s="130"/>
      <c r="E1" s="130"/>
      <c r="F1" s="130"/>
      <c r="Z1" s="136"/>
      <c r="AA1" s="137"/>
      <c r="AB1" s="137"/>
      <c r="AC1" s="137"/>
      <c r="AQ1" s="131"/>
      <c r="AR1" s="131"/>
      <c r="AS1" s="131"/>
      <c r="AT1" s="131"/>
      <c r="AU1" s="131"/>
      <c r="AV1" s="131"/>
      <c r="AW1" s="131"/>
      <c r="AX1" s="131"/>
      <c r="AY1" s="131"/>
      <c r="AZ1" s="131"/>
      <c r="BA1" s="138" t="str">
        <f>'A. RoHS'!U16&amp;"_aa"</f>
        <v>_aa</v>
      </c>
      <c r="BB1" s="52"/>
      <c r="BD1" s="51">
        <f>takasa(A1)</f>
        <v>16</v>
      </c>
    </row>
    <row r="2" spans="1:56" s="51" customFormat="1" ht="15" customHeight="1">
      <c r="B2" s="112" t="s">
        <v>259</v>
      </c>
      <c r="AU2" s="517">
        <f>+'A. RoHS'!AU1:BA1</f>
        <v>0</v>
      </c>
      <c r="AV2" s="517"/>
      <c r="AW2" s="517"/>
      <c r="AX2" s="517"/>
      <c r="AY2" s="517"/>
      <c r="AZ2" s="517"/>
      <c r="BA2" s="52"/>
      <c r="BD2" s="235">
        <f t="shared" ref="BD2:BD65" si="0">takasa(A2)</f>
        <v>15</v>
      </c>
    </row>
    <row r="3" spans="1:56" s="51" customFormat="1" ht="13.5" customHeight="1">
      <c r="D3" s="118"/>
      <c r="BB3" s="52"/>
      <c r="BD3" s="235">
        <f t="shared" si="0"/>
        <v>13.5</v>
      </c>
    </row>
    <row r="4" spans="1:56" s="51" customFormat="1" ht="15" customHeight="1">
      <c r="C4" s="437" t="s">
        <v>260</v>
      </c>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52"/>
      <c r="BB4" s="52"/>
      <c r="BD4" s="235">
        <f t="shared" si="0"/>
        <v>15</v>
      </c>
    </row>
    <row r="5" spans="1:56" s="51" customFormat="1" ht="13.5" customHeight="1">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52"/>
      <c r="BB5" s="52"/>
      <c r="BD5" s="235">
        <f t="shared" si="0"/>
        <v>13.5</v>
      </c>
    </row>
    <row r="6" spans="1:56" s="51" customFormat="1" ht="24.75" customHeight="1" thickBot="1">
      <c r="C6" s="588" t="s">
        <v>128</v>
      </c>
      <c r="D6" s="589"/>
      <c r="E6" s="589"/>
      <c r="F6" s="589"/>
      <c r="G6" s="589"/>
      <c r="H6" s="589"/>
      <c r="I6" s="589"/>
      <c r="J6" s="590"/>
      <c r="K6" s="291" t="s">
        <v>261</v>
      </c>
      <c r="L6" s="293"/>
      <c r="M6" s="291" t="s">
        <v>262</v>
      </c>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3"/>
      <c r="AS6" s="518" t="s">
        <v>263</v>
      </c>
      <c r="AT6" s="519"/>
      <c r="AU6" s="519"/>
      <c r="AV6" s="520"/>
      <c r="AW6" s="521" t="s">
        <v>130</v>
      </c>
      <c r="AX6" s="522"/>
      <c r="AY6" s="522"/>
      <c r="AZ6" s="523"/>
      <c r="BD6" s="235">
        <f t="shared" si="0"/>
        <v>24.75</v>
      </c>
    </row>
    <row r="7" spans="1:56" s="37" customFormat="1" ht="15" customHeight="1">
      <c r="C7" s="584">
        <v>1</v>
      </c>
      <c r="D7" s="585"/>
      <c r="E7" s="586" t="s">
        <v>265</v>
      </c>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6"/>
      <c r="AY7" s="586"/>
      <c r="AZ7" s="587"/>
      <c r="BD7" s="235">
        <f t="shared" si="0"/>
        <v>15</v>
      </c>
    </row>
    <row r="8" spans="1:56" s="37" customFormat="1" ht="15" customHeight="1">
      <c r="C8" s="139"/>
      <c r="D8" s="140"/>
      <c r="E8" s="439" t="s">
        <v>96</v>
      </c>
      <c r="F8" s="440"/>
      <c r="G8" s="440"/>
      <c r="H8" s="440"/>
      <c r="I8" s="440"/>
      <c r="J8" s="441"/>
      <c r="K8" s="454" t="s">
        <v>273</v>
      </c>
      <c r="L8" s="455"/>
      <c r="M8" s="276" t="s">
        <v>274</v>
      </c>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8"/>
      <c r="AS8" s="468" t="s">
        <v>297</v>
      </c>
      <c r="AT8" s="469"/>
      <c r="AU8" s="469"/>
      <c r="AV8" s="470"/>
      <c r="AW8" s="367" t="s">
        <v>16</v>
      </c>
      <c r="AX8" s="368"/>
      <c r="AY8" s="368"/>
      <c r="AZ8" s="369"/>
      <c r="BD8" s="235">
        <f t="shared" si="0"/>
        <v>15</v>
      </c>
    </row>
    <row r="9" spans="1:56" s="37" customFormat="1" ht="13.5" customHeight="1">
      <c r="C9" s="139"/>
      <c r="D9" s="140"/>
      <c r="E9" s="442"/>
      <c r="F9" s="443"/>
      <c r="G9" s="443"/>
      <c r="H9" s="443"/>
      <c r="I9" s="443"/>
      <c r="J9" s="444"/>
      <c r="K9" s="456"/>
      <c r="L9" s="457"/>
      <c r="M9" s="273"/>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5"/>
      <c r="AS9" s="480"/>
      <c r="AT9" s="481"/>
      <c r="AU9" s="481"/>
      <c r="AV9" s="482"/>
      <c r="AW9" s="370"/>
      <c r="AX9" s="371"/>
      <c r="AY9" s="371"/>
      <c r="AZ9" s="372"/>
      <c r="BD9" s="235">
        <f t="shared" si="0"/>
        <v>13.5</v>
      </c>
    </row>
    <row r="10" spans="1:56" s="37" customFormat="1" ht="15" customHeight="1">
      <c r="C10" s="139"/>
      <c r="D10" s="140"/>
      <c r="E10" s="462" t="s">
        <v>271</v>
      </c>
      <c r="F10" s="463"/>
      <c r="G10" s="463"/>
      <c r="H10" s="463"/>
      <c r="I10" s="463"/>
      <c r="J10" s="464"/>
      <c r="K10" s="526" t="s">
        <v>275</v>
      </c>
      <c r="L10" s="527"/>
      <c r="M10" s="575" t="s">
        <v>266</v>
      </c>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7"/>
      <c r="AS10" s="552" t="s">
        <v>301</v>
      </c>
      <c r="AT10" s="553"/>
      <c r="AU10" s="553"/>
      <c r="AV10" s="554"/>
      <c r="AW10" s="528" t="s">
        <v>16</v>
      </c>
      <c r="AX10" s="529"/>
      <c r="AY10" s="529"/>
      <c r="AZ10" s="530"/>
      <c r="BD10" s="235">
        <f t="shared" si="0"/>
        <v>15</v>
      </c>
    </row>
    <row r="11" spans="1:56" s="37" customFormat="1" ht="15" customHeight="1">
      <c r="C11" s="139"/>
      <c r="D11" s="140"/>
      <c r="E11" s="465"/>
      <c r="F11" s="466"/>
      <c r="G11" s="466"/>
      <c r="H11" s="466"/>
      <c r="I11" s="466"/>
      <c r="J11" s="467"/>
      <c r="K11" s="526" t="s">
        <v>276</v>
      </c>
      <c r="L11" s="527"/>
      <c r="M11" s="575" t="s">
        <v>267</v>
      </c>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7"/>
      <c r="AS11" s="552" t="s">
        <v>302</v>
      </c>
      <c r="AT11" s="553"/>
      <c r="AU11" s="553"/>
      <c r="AV11" s="554"/>
      <c r="AW11" s="528" t="s">
        <v>16</v>
      </c>
      <c r="AX11" s="529"/>
      <c r="AY11" s="529"/>
      <c r="AZ11" s="530"/>
      <c r="BD11" s="235">
        <f t="shared" si="0"/>
        <v>15</v>
      </c>
    </row>
    <row r="12" spans="1:56" s="37" customFormat="1" ht="15" customHeight="1">
      <c r="C12" s="139"/>
      <c r="D12" s="140"/>
      <c r="E12" s="465"/>
      <c r="F12" s="466"/>
      <c r="G12" s="466"/>
      <c r="H12" s="466"/>
      <c r="I12" s="466"/>
      <c r="J12" s="467"/>
      <c r="K12" s="454" t="s">
        <v>277</v>
      </c>
      <c r="L12" s="455"/>
      <c r="M12" s="448" t="s">
        <v>278</v>
      </c>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50"/>
      <c r="AS12" s="468" t="s">
        <v>297</v>
      </c>
      <c r="AT12" s="469"/>
      <c r="AU12" s="469"/>
      <c r="AV12" s="470"/>
      <c r="AW12" s="367" t="s">
        <v>16</v>
      </c>
      <c r="AX12" s="368"/>
      <c r="AY12" s="368"/>
      <c r="AZ12" s="369"/>
      <c r="BD12" s="235">
        <f t="shared" si="0"/>
        <v>15</v>
      </c>
    </row>
    <row r="13" spans="1:56" s="37" customFormat="1" ht="13.5" customHeight="1">
      <c r="C13" s="139"/>
      <c r="D13" s="140"/>
      <c r="E13" s="465"/>
      <c r="F13" s="466"/>
      <c r="G13" s="466"/>
      <c r="H13" s="466"/>
      <c r="I13" s="466"/>
      <c r="J13" s="467"/>
      <c r="K13" s="456"/>
      <c r="L13" s="457"/>
      <c r="M13" s="451"/>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3"/>
      <c r="AS13" s="543"/>
      <c r="AT13" s="544"/>
      <c r="AU13" s="544"/>
      <c r="AV13" s="545"/>
      <c r="AW13" s="514"/>
      <c r="AX13" s="515"/>
      <c r="AY13" s="515"/>
      <c r="AZ13" s="516"/>
      <c r="BD13" s="235">
        <f t="shared" si="0"/>
        <v>13.5</v>
      </c>
    </row>
    <row r="14" spans="1:56" s="37" customFormat="1" ht="15" customHeight="1">
      <c r="C14" s="139"/>
      <c r="D14" s="140"/>
      <c r="E14" s="141"/>
      <c r="F14" s="142"/>
      <c r="G14" s="142"/>
      <c r="H14" s="142"/>
      <c r="I14" s="142"/>
      <c r="J14" s="143"/>
      <c r="K14" s="631"/>
      <c r="L14" s="632"/>
      <c r="M14" s="563" t="s">
        <v>268</v>
      </c>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5"/>
      <c r="AS14" s="546" t="s">
        <v>297</v>
      </c>
      <c r="AT14" s="547"/>
      <c r="AU14" s="547"/>
      <c r="AV14" s="548"/>
      <c r="AW14" s="531" t="s">
        <v>92</v>
      </c>
      <c r="AX14" s="532"/>
      <c r="AY14" s="532"/>
      <c r="AZ14" s="533"/>
      <c r="BD14" s="235">
        <f t="shared" si="0"/>
        <v>15</v>
      </c>
    </row>
    <row r="15" spans="1:56" s="37" customFormat="1" ht="13.5" customHeight="1">
      <c r="C15" s="139"/>
      <c r="D15" s="140"/>
      <c r="E15" s="141"/>
      <c r="F15" s="142"/>
      <c r="G15" s="142"/>
      <c r="H15" s="142"/>
      <c r="I15" s="142"/>
      <c r="J15" s="143"/>
      <c r="K15" s="631"/>
      <c r="L15" s="632"/>
      <c r="M15" s="566"/>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8"/>
      <c r="AS15" s="549"/>
      <c r="AT15" s="550"/>
      <c r="AU15" s="550"/>
      <c r="AV15" s="551"/>
      <c r="AW15" s="534"/>
      <c r="AX15" s="535"/>
      <c r="AY15" s="535"/>
      <c r="AZ15" s="536"/>
      <c r="BD15" s="235">
        <f t="shared" si="0"/>
        <v>13.5</v>
      </c>
    </row>
    <row r="16" spans="1:56" s="37" customFormat="1" ht="15" customHeight="1">
      <c r="C16" s="139"/>
      <c r="D16" s="140"/>
      <c r="E16" s="141"/>
      <c r="F16" s="142"/>
      <c r="G16" s="142"/>
      <c r="H16" s="142"/>
      <c r="I16" s="142"/>
      <c r="J16" s="143"/>
      <c r="K16" s="631"/>
      <c r="L16" s="632"/>
      <c r="M16" s="569" t="s">
        <v>279</v>
      </c>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1"/>
      <c r="AS16" s="557" t="s">
        <v>297</v>
      </c>
      <c r="AT16" s="558"/>
      <c r="AU16" s="558"/>
      <c r="AV16" s="559"/>
      <c r="AW16" s="537"/>
      <c r="AX16" s="538"/>
      <c r="AY16" s="538"/>
      <c r="AZ16" s="539"/>
      <c r="BC16" s="144"/>
      <c r="BD16" s="235">
        <f t="shared" si="0"/>
        <v>15</v>
      </c>
    </row>
    <row r="17" spans="3:62" s="37" customFormat="1" ht="13.5" customHeight="1" thickBot="1">
      <c r="C17" s="145"/>
      <c r="D17" s="146"/>
      <c r="E17" s="147"/>
      <c r="F17" s="148"/>
      <c r="G17" s="148"/>
      <c r="H17" s="148"/>
      <c r="I17" s="148"/>
      <c r="J17" s="149"/>
      <c r="K17" s="633"/>
      <c r="L17" s="634"/>
      <c r="M17" s="572"/>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4"/>
      <c r="AS17" s="560"/>
      <c r="AT17" s="561"/>
      <c r="AU17" s="561"/>
      <c r="AV17" s="562"/>
      <c r="AW17" s="540"/>
      <c r="AX17" s="541"/>
      <c r="AY17" s="541"/>
      <c r="AZ17" s="542"/>
      <c r="BD17" s="235">
        <f t="shared" si="0"/>
        <v>13.5</v>
      </c>
    </row>
    <row r="18" spans="3:62" s="37" customFormat="1" ht="15" customHeight="1">
      <c r="C18" s="584">
        <v>2</v>
      </c>
      <c r="D18" s="585" t="s">
        <v>93</v>
      </c>
      <c r="E18" s="586" t="s">
        <v>280</v>
      </c>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7"/>
      <c r="BD18" s="235">
        <f t="shared" si="0"/>
        <v>15</v>
      </c>
    </row>
    <row r="19" spans="3:62" s="37" customFormat="1" ht="15" customHeight="1">
      <c r="C19" s="139"/>
      <c r="D19" s="140"/>
      <c r="E19" s="439" t="s">
        <v>96</v>
      </c>
      <c r="F19" s="440"/>
      <c r="G19" s="440"/>
      <c r="H19" s="440"/>
      <c r="I19" s="440"/>
      <c r="J19" s="441"/>
      <c r="K19" s="454" t="s">
        <v>273</v>
      </c>
      <c r="L19" s="455"/>
      <c r="M19" s="276" t="s">
        <v>284</v>
      </c>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8"/>
      <c r="AS19" s="468" t="s">
        <v>297</v>
      </c>
      <c r="AT19" s="469"/>
      <c r="AU19" s="469"/>
      <c r="AV19" s="470"/>
      <c r="AW19" s="367" t="s">
        <v>16</v>
      </c>
      <c r="AX19" s="368"/>
      <c r="AY19" s="368"/>
      <c r="AZ19" s="369"/>
      <c r="BD19" s="235">
        <f t="shared" si="0"/>
        <v>15</v>
      </c>
    </row>
    <row r="20" spans="3:62" s="37" customFormat="1" ht="13.5" customHeight="1">
      <c r="C20" s="150"/>
      <c r="D20" s="140"/>
      <c r="E20" s="445"/>
      <c r="F20" s="446"/>
      <c r="G20" s="446"/>
      <c r="H20" s="446"/>
      <c r="I20" s="446"/>
      <c r="J20" s="447"/>
      <c r="K20" s="456"/>
      <c r="L20" s="457"/>
      <c r="M20" s="273"/>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5"/>
      <c r="AS20" s="480"/>
      <c r="AT20" s="481"/>
      <c r="AU20" s="481"/>
      <c r="AV20" s="482"/>
      <c r="AW20" s="370"/>
      <c r="AX20" s="371"/>
      <c r="AY20" s="371"/>
      <c r="AZ20" s="372"/>
      <c r="BD20" s="235">
        <f t="shared" si="0"/>
        <v>13.5</v>
      </c>
    </row>
    <row r="21" spans="3:62" s="37" customFormat="1" ht="15" customHeight="1">
      <c r="C21" s="139"/>
      <c r="D21" s="140"/>
      <c r="E21" s="445"/>
      <c r="F21" s="446"/>
      <c r="G21" s="446"/>
      <c r="H21" s="446"/>
      <c r="I21" s="446"/>
      <c r="J21" s="447"/>
      <c r="K21" s="454" t="s">
        <v>275</v>
      </c>
      <c r="L21" s="455"/>
      <c r="M21" s="276" t="s">
        <v>285</v>
      </c>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8"/>
      <c r="AS21" s="468" t="s">
        <v>297</v>
      </c>
      <c r="AT21" s="469"/>
      <c r="AU21" s="469"/>
      <c r="AV21" s="470"/>
      <c r="AW21" s="367" t="s">
        <v>16</v>
      </c>
      <c r="AX21" s="368"/>
      <c r="AY21" s="368"/>
      <c r="AZ21" s="369"/>
      <c r="BA21" s="118"/>
      <c r="BB21" s="118"/>
      <c r="BC21" s="118"/>
      <c r="BD21" s="235">
        <f t="shared" si="0"/>
        <v>15</v>
      </c>
      <c r="BE21" s="118"/>
      <c r="BF21" s="118"/>
      <c r="BG21" s="118"/>
      <c r="BH21" s="118"/>
      <c r="BI21" s="118"/>
      <c r="BJ21" s="118"/>
    </row>
    <row r="22" spans="3:62" s="37" customFormat="1" ht="13.5" customHeight="1">
      <c r="C22" s="150"/>
      <c r="D22" s="140"/>
      <c r="E22" s="445"/>
      <c r="F22" s="446"/>
      <c r="G22" s="446"/>
      <c r="H22" s="446"/>
      <c r="I22" s="446"/>
      <c r="J22" s="447"/>
      <c r="K22" s="456"/>
      <c r="L22" s="457"/>
      <c r="M22" s="273"/>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5"/>
      <c r="AS22" s="480"/>
      <c r="AT22" s="481"/>
      <c r="AU22" s="481"/>
      <c r="AV22" s="482"/>
      <c r="AW22" s="370"/>
      <c r="AX22" s="371"/>
      <c r="AY22" s="371"/>
      <c r="AZ22" s="372"/>
      <c r="BD22" s="235">
        <f t="shared" si="0"/>
        <v>13.5</v>
      </c>
    </row>
    <row r="23" spans="3:62" s="37" customFormat="1" ht="15" customHeight="1">
      <c r="C23" s="139"/>
      <c r="D23" s="140"/>
      <c r="E23" s="442"/>
      <c r="F23" s="443"/>
      <c r="G23" s="443"/>
      <c r="H23" s="443"/>
      <c r="I23" s="443"/>
      <c r="J23" s="444"/>
      <c r="K23" s="644" t="s">
        <v>276</v>
      </c>
      <c r="L23" s="645"/>
      <c r="M23" s="641" t="s">
        <v>286</v>
      </c>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AN23" s="642"/>
      <c r="AO23" s="642"/>
      <c r="AP23" s="642"/>
      <c r="AQ23" s="642"/>
      <c r="AR23" s="643"/>
      <c r="AS23" s="578" t="s">
        <v>297</v>
      </c>
      <c r="AT23" s="579"/>
      <c r="AU23" s="579"/>
      <c r="AV23" s="580"/>
      <c r="AW23" s="528" t="s">
        <v>16</v>
      </c>
      <c r="AX23" s="529"/>
      <c r="AY23" s="529"/>
      <c r="AZ23" s="530"/>
      <c r="BD23" s="235">
        <f t="shared" si="0"/>
        <v>15</v>
      </c>
    </row>
    <row r="24" spans="3:62" s="37" customFormat="1" ht="15" customHeight="1">
      <c r="C24" s="139"/>
      <c r="D24" s="140"/>
      <c r="E24" s="595" t="s">
        <v>264</v>
      </c>
      <c r="F24" s="596"/>
      <c r="G24" s="596"/>
      <c r="H24" s="596"/>
      <c r="I24" s="596"/>
      <c r="J24" s="597"/>
      <c r="K24" s="454" t="s">
        <v>277</v>
      </c>
      <c r="L24" s="455"/>
      <c r="M24" s="276" t="s">
        <v>287</v>
      </c>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8"/>
      <c r="AS24" s="468" t="s">
        <v>298</v>
      </c>
      <c r="AT24" s="469"/>
      <c r="AU24" s="469"/>
      <c r="AV24" s="470"/>
      <c r="AW24" s="367" t="s">
        <v>16</v>
      </c>
      <c r="AX24" s="368"/>
      <c r="AY24" s="368"/>
      <c r="AZ24" s="369"/>
      <c r="BD24" s="235">
        <f t="shared" si="0"/>
        <v>15</v>
      </c>
    </row>
    <row r="25" spans="3:62" s="37" customFormat="1" ht="13.5" customHeight="1">
      <c r="C25" s="139"/>
      <c r="D25" s="140"/>
      <c r="E25" s="354" t="s">
        <v>95</v>
      </c>
      <c r="F25" s="591"/>
      <c r="G25" s="591"/>
      <c r="H25" s="591"/>
      <c r="I25" s="591"/>
      <c r="J25" s="355"/>
      <c r="K25" s="456"/>
      <c r="L25" s="457"/>
      <c r="M25" s="273"/>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5"/>
      <c r="AS25" s="480"/>
      <c r="AT25" s="481"/>
      <c r="AU25" s="481"/>
      <c r="AV25" s="482"/>
      <c r="AW25" s="370"/>
      <c r="AX25" s="371"/>
      <c r="AY25" s="371"/>
      <c r="AZ25" s="372"/>
      <c r="BD25" s="235">
        <f t="shared" si="0"/>
        <v>13.5</v>
      </c>
    </row>
    <row r="26" spans="3:62" s="37" customFormat="1" ht="30" customHeight="1">
      <c r="C26" s="139"/>
      <c r="D26" s="140"/>
      <c r="E26" s="354"/>
      <c r="F26" s="591"/>
      <c r="G26" s="591"/>
      <c r="H26" s="591"/>
      <c r="I26" s="591"/>
      <c r="J26" s="355"/>
      <c r="K26" s="506" t="s">
        <v>288</v>
      </c>
      <c r="L26" s="507"/>
      <c r="M26" s="276" t="s">
        <v>289</v>
      </c>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8"/>
      <c r="AS26" s="468" t="s">
        <v>299</v>
      </c>
      <c r="AT26" s="469"/>
      <c r="AU26" s="469"/>
      <c r="AV26" s="470"/>
      <c r="AW26" s="367" t="s">
        <v>16</v>
      </c>
      <c r="AX26" s="368"/>
      <c r="AY26" s="368"/>
      <c r="AZ26" s="369"/>
      <c r="BD26" s="235">
        <f t="shared" si="0"/>
        <v>30</v>
      </c>
    </row>
    <row r="27" spans="3:62" s="37" customFormat="1" ht="27" customHeight="1">
      <c r="C27" s="139"/>
      <c r="D27" s="140"/>
      <c r="E27" s="354"/>
      <c r="F27" s="591"/>
      <c r="G27" s="591"/>
      <c r="H27" s="591"/>
      <c r="I27" s="591"/>
      <c r="J27" s="355"/>
      <c r="K27" s="508"/>
      <c r="L27" s="509"/>
      <c r="M27" s="273"/>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5"/>
      <c r="AS27" s="471"/>
      <c r="AT27" s="472"/>
      <c r="AU27" s="472"/>
      <c r="AV27" s="473"/>
      <c r="AW27" s="514"/>
      <c r="AX27" s="515"/>
      <c r="AY27" s="515"/>
      <c r="AZ27" s="516"/>
      <c r="BD27" s="235">
        <f t="shared" si="0"/>
        <v>27</v>
      </c>
    </row>
    <row r="28" spans="3:62" s="37" customFormat="1" ht="15" customHeight="1">
      <c r="C28" s="139"/>
      <c r="D28" s="140"/>
      <c r="E28" s="354"/>
      <c r="F28" s="591"/>
      <c r="G28" s="591"/>
      <c r="H28" s="591"/>
      <c r="I28" s="591"/>
      <c r="J28" s="355"/>
      <c r="K28" s="454" t="s">
        <v>290</v>
      </c>
      <c r="L28" s="455"/>
      <c r="M28" s="276" t="s">
        <v>291</v>
      </c>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8"/>
      <c r="AS28" s="468" t="s">
        <v>300</v>
      </c>
      <c r="AT28" s="469"/>
      <c r="AU28" s="469"/>
      <c r="AV28" s="470"/>
      <c r="AW28" s="367" t="s">
        <v>16</v>
      </c>
      <c r="AX28" s="368"/>
      <c r="AY28" s="368"/>
      <c r="AZ28" s="369"/>
      <c r="BD28" s="235">
        <f t="shared" si="0"/>
        <v>15</v>
      </c>
    </row>
    <row r="29" spans="3:62" s="37" customFormat="1" ht="13.5" customHeight="1">
      <c r="C29" s="139"/>
      <c r="D29" s="140"/>
      <c r="E29" s="354"/>
      <c r="F29" s="591"/>
      <c r="G29" s="591"/>
      <c r="H29" s="591"/>
      <c r="I29" s="591"/>
      <c r="J29" s="355"/>
      <c r="K29" s="456"/>
      <c r="L29" s="457"/>
      <c r="M29" s="273"/>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5"/>
      <c r="AS29" s="480"/>
      <c r="AT29" s="481"/>
      <c r="AU29" s="481"/>
      <c r="AV29" s="482"/>
      <c r="AW29" s="514"/>
      <c r="AX29" s="515"/>
      <c r="AY29" s="515"/>
      <c r="AZ29" s="516"/>
      <c r="BD29" s="235">
        <f t="shared" si="0"/>
        <v>13.5</v>
      </c>
    </row>
    <row r="30" spans="3:62" s="37" customFormat="1" ht="15" customHeight="1">
      <c r="C30" s="139"/>
      <c r="D30" s="140"/>
      <c r="E30" s="354"/>
      <c r="F30" s="591"/>
      <c r="G30" s="591"/>
      <c r="H30" s="591"/>
      <c r="I30" s="591"/>
      <c r="J30" s="355"/>
      <c r="K30" s="506" t="s">
        <v>104</v>
      </c>
      <c r="L30" s="507"/>
      <c r="M30" s="581" t="s">
        <v>292</v>
      </c>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3"/>
      <c r="BD30" s="235">
        <f t="shared" si="0"/>
        <v>15</v>
      </c>
    </row>
    <row r="31" spans="3:62" s="37" customFormat="1" ht="15" customHeight="1">
      <c r="C31" s="139"/>
      <c r="D31" s="140"/>
      <c r="E31" s="354"/>
      <c r="F31" s="591"/>
      <c r="G31" s="591"/>
      <c r="H31" s="591"/>
      <c r="I31" s="591"/>
      <c r="J31" s="355"/>
      <c r="K31" s="508"/>
      <c r="L31" s="509"/>
      <c r="M31" s="635" t="s">
        <v>281</v>
      </c>
      <c r="N31" s="636"/>
      <c r="O31" s="636"/>
      <c r="P31" s="636"/>
      <c r="Q31" s="636"/>
      <c r="R31" s="636"/>
      <c r="S31" s="636"/>
      <c r="T31" s="636"/>
      <c r="U31" s="636"/>
      <c r="V31" s="636"/>
      <c r="W31" s="636"/>
      <c r="X31" s="636"/>
      <c r="Y31" s="636"/>
      <c r="Z31" s="636"/>
      <c r="AA31" s="636"/>
      <c r="AB31" s="636"/>
      <c r="AC31" s="636"/>
      <c r="AD31" s="636"/>
      <c r="AE31" s="636"/>
      <c r="AF31" s="636"/>
      <c r="AG31" s="636"/>
      <c r="AH31" s="636"/>
      <c r="AI31" s="636"/>
      <c r="AJ31" s="636"/>
      <c r="AK31" s="636"/>
      <c r="AL31" s="636"/>
      <c r="AM31" s="636"/>
      <c r="AN31" s="636"/>
      <c r="AO31" s="636"/>
      <c r="AP31" s="636"/>
      <c r="AQ31" s="636"/>
      <c r="AR31" s="637"/>
      <c r="AS31" s="604" t="s">
        <v>293</v>
      </c>
      <c r="AT31" s="605" t="s">
        <v>294</v>
      </c>
      <c r="AU31" s="605"/>
      <c r="AV31" s="606"/>
      <c r="AW31" s="500" t="s">
        <v>16</v>
      </c>
      <c r="AX31" s="501"/>
      <c r="AY31" s="501"/>
      <c r="AZ31" s="502"/>
      <c r="BD31" s="235">
        <f t="shared" si="0"/>
        <v>15</v>
      </c>
    </row>
    <row r="32" spans="3:62" s="37" customFormat="1" ht="15" customHeight="1">
      <c r="C32" s="139"/>
      <c r="D32" s="140"/>
      <c r="E32" s="354"/>
      <c r="F32" s="591"/>
      <c r="G32" s="591"/>
      <c r="H32" s="591"/>
      <c r="I32" s="591"/>
      <c r="J32" s="355"/>
      <c r="K32" s="508"/>
      <c r="L32" s="509"/>
      <c r="M32" s="635" t="s">
        <v>282</v>
      </c>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7"/>
      <c r="AS32" s="604" t="s">
        <v>295</v>
      </c>
      <c r="AT32" s="605"/>
      <c r="AU32" s="605"/>
      <c r="AV32" s="606"/>
      <c r="AW32" s="500" t="s">
        <v>16</v>
      </c>
      <c r="AX32" s="501"/>
      <c r="AY32" s="501"/>
      <c r="AZ32" s="502"/>
      <c r="BD32" s="235">
        <f t="shared" si="0"/>
        <v>15</v>
      </c>
    </row>
    <row r="33" spans="3:62" s="37" customFormat="1" ht="15" customHeight="1">
      <c r="C33" s="139"/>
      <c r="D33" s="140"/>
      <c r="E33" s="354"/>
      <c r="F33" s="591"/>
      <c r="G33" s="591"/>
      <c r="H33" s="591"/>
      <c r="I33" s="591"/>
      <c r="J33" s="355"/>
      <c r="K33" s="555"/>
      <c r="L33" s="556"/>
      <c r="M33" s="638" t="s">
        <v>283</v>
      </c>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39"/>
      <c r="AR33" s="640"/>
      <c r="AS33" s="646" t="s">
        <v>296</v>
      </c>
      <c r="AT33" s="647"/>
      <c r="AU33" s="647"/>
      <c r="AV33" s="648"/>
      <c r="AW33" s="370" t="s">
        <v>16</v>
      </c>
      <c r="AX33" s="371"/>
      <c r="AY33" s="371"/>
      <c r="AZ33" s="372"/>
      <c r="BA33" s="118"/>
      <c r="BB33" s="118"/>
      <c r="BC33" s="118"/>
      <c r="BD33" s="235">
        <f t="shared" si="0"/>
        <v>15</v>
      </c>
      <c r="BE33" s="118"/>
      <c r="BF33" s="118"/>
      <c r="BG33" s="118"/>
      <c r="BH33" s="118"/>
      <c r="BI33" s="118"/>
      <c r="BJ33" s="118"/>
    </row>
    <row r="34" spans="3:62" s="37" customFormat="1" ht="30" customHeight="1">
      <c r="C34" s="139"/>
      <c r="D34" s="140"/>
      <c r="E34" s="354"/>
      <c r="F34" s="591"/>
      <c r="G34" s="591"/>
      <c r="H34" s="591"/>
      <c r="I34" s="591"/>
      <c r="J34" s="355"/>
      <c r="K34" s="506" t="s">
        <v>303</v>
      </c>
      <c r="L34" s="507"/>
      <c r="M34" s="276" t="s">
        <v>304</v>
      </c>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8"/>
      <c r="AS34" s="468">
        <v>15</v>
      </c>
      <c r="AT34" s="469"/>
      <c r="AU34" s="469"/>
      <c r="AV34" s="470"/>
      <c r="AW34" s="367" t="s">
        <v>16</v>
      </c>
      <c r="AX34" s="368"/>
      <c r="AY34" s="368"/>
      <c r="AZ34" s="369"/>
      <c r="BA34" s="118"/>
      <c r="BB34" s="118"/>
      <c r="BC34" s="118"/>
      <c r="BD34" s="235">
        <f t="shared" si="0"/>
        <v>30</v>
      </c>
      <c r="BE34" s="118"/>
      <c r="BF34" s="118"/>
      <c r="BG34" s="118"/>
      <c r="BH34" s="118"/>
      <c r="BI34" s="118"/>
      <c r="BJ34" s="118"/>
    </row>
    <row r="35" spans="3:62" s="37" customFormat="1" ht="13.5" customHeight="1">
      <c r="C35" s="150"/>
      <c r="D35" s="140"/>
      <c r="E35" s="354"/>
      <c r="F35" s="591"/>
      <c r="G35" s="591"/>
      <c r="H35" s="591"/>
      <c r="I35" s="591"/>
      <c r="J35" s="355"/>
      <c r="K35" s="508"/>
      <c r="L35" s="509"/>
      <c r="M35" s="273"/>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5"/>
      <c r="AS35" s="471"/>
      <c r="AT35" s="472"/>
      <c r="AU35" s="472"/>
      <c r="AV35" s="473"/>
      <c r="AW35" s="370"/>
      <c r="AX35" s="371"/>
      <c r="AY35" s="371"/>
      <c r="AZ35" s="372"/>
      <c r="BA35" s="118"/>
      <c r="BB35" s="118"/>
      <c r="BC35" s="118"/>
      <c r="BD35" s="235">
        <f t="shared" si="0"/>
        <v>13.5</v>
      </c>
      <c r="BE35" s="118"/>
      <c r="BF35" s="118"/>
      <c r="BG35" s="118"/>
      <c r="BH35" s="118"/>
      <c r="BI35" s="118"/>
      <c r="BJ35" s="118"/>
    </row>
    <row r="36" spans="3:62" s="37" customFormat="1" ht="15" customHeight="1">
      <c r="C36" s="139"/>
      <c r="D36" s="140"/>
      <c r="E36" s="354"/>
      <c r="F36" s="591"/>
      <c r="G36" s="591"/>
      <c r="H36" s="591"/>
      <c r="I36" s="591"/>
      <c r="J36" s="355"/>
      <c r="K36" s="454" t="s">
        <v>305</v>
      </c>
      <c r="L36" s="455"/>
      <c r="M36" s="276" t="s">
        <v>306</v>
      </c>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8"/>
      <c r="AS36" s="468" t="s">
        <v>103</v>
      </c>
      <c r="AT36" s="469"/>
      <c r="AU36" s="469"/>
      <c r="AV36" s="470"/>
      <c r="AW36" s="367" t="s">
        <v>16</v>
      </c>
      <c r="AX36" s="368"/>
      <c r="AY36" s="368"/>
      <c r="AZ36" s="369"/>
      <c r="BA36" s="118"/>
      <c r="BB36" s="118"/>
      <c r="BC36" s="118"/>
      <c r="BD36" s="235">
        <f t="shared" si="0"/>
        <v>15</v>
      </c>
      <c r="BE36" s="118"/>
      <c r="BF36" s="118"/>
      <c r="BG36" s="118"/>
      <c r="BH36" s="118"/>
      <c r="BI36" s="118"/>
      <c r="BJ36" s="118"/>
    </row>
    <row r="37" spans="3:62" s="37" customFormat="1" ht="15" customHeight="1">
      <c r="C37" s="150"/>
      <c r="D37" s="140"/>
      <c r="E37" s="354"/>
      <c r="F37" s="591"/>
      <c r="G37" s="591"/>
      <c r="H37" s="591"/>
      <c r="I37" s="591"/>
      <c r="J37" s="355"/>
      <c r="K37" s="456"/>
      <c r="L37" s="457"/>
      <c r="M37" s="273"/>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5"/>
      <c r="AS37" s="480"/>
      <c r="AT37" s="481"/>
      <c r="AU37" s="481"/>
      <c r="AV37" s="482"/>
      <c r="AW37" s="370"/>
      <c r="AX37" s="371"/>
      <c r="AY37" s="371"/>
      <c r="AZ37" s="372"/>
      <c r="BA37" s="118"/>
      <c r="BB37" s="118"/>
      <c r="BC37" s="118"/>
      <c r="BD37" s="235">
        <f t="shared" si="0"/>
        <v>15</v>
      </c>
      <c r="BE37" s="118"/>
      <c r="BF37" s="118"/>
      <c r="BG37" s="118"/>
      <c r="BH37" s="118"/>
      <c r="BI37" s="118"/>
      <c r="BJ37" s="118"/>
    </row>
    <row r="38" spans="3:62" s="37" customFormat="1" ht="30" customHeight="1">
      <c r="C38" s="139"/>
      <c r="D38" s="140"/>
      <c r="E38" s="354"/>
      <c r="F38" s="591"/>
      <c r="G38" s="591"/>
      <c r="H38" s="591"/>
      <c r="I38" s="591"/>
      <c r="J38" s="355"/>
      <c r="K38" s="506" t="s">
        <v>101</v>
      </c>
      <c r="L38" s="507"/>
      <c r="M38" s="276" t="s">
        <v>307</v>
      </c>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8"/>
      <c r="AS38" s="468" t="s">
        <v>102</v>
      </c>
      <c r="AT38" s="469"/>
      <c r="AU38" s="469"/>
      <c r="AV38" s="470"/>
      <c r="AW38" s="367" t="s">
        <v>16</v>
      </c>
      <c r="AX38" s="368"/>
      <c r="AY38" s="368"/>
      <c r="AZ38" s="369"/>
      <c r="BA38" s="118"/>
      <c r="BB38" s="118"/>
      <c r="BC38" s="118"/>
      <c r="BD38" s="235">
        <f t="shared" si="0"/>
        <v>30</v>
      </c>
      <c r="BE38" s="118"/>
      <c r="BF38" s="118"/>
      <c r="BG38" s="118"/>
      <c r="BH38" s="118"/>
      <c r="BI38" s="118"/>
      <c r="BJ38" s="118"/>
    </row>
    <row r="39" spans="3:62" s="37" customFormat="1" ht="27" customHeight="1">
      <c r="C39" s="150"/>
      <c r="D39" s="140"/>
      <c r="E39" s="354"/>
      <c r="F39" s="591"/>
      <c r="G39" s="591"/>
      <c r="H39" s="591"/>
      <c r="I39" s="591"/>
      <c r="J39" s="355"/>
      <c r="K39" s="508"/>
      <c r="L39" s="509"/>
      <c r="M39" s="273"/>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5"/>
      <c r="AS39" s="471"/>
      <c r="AT39" s="472"/>
      <c r="AU39" s="472"/>
      <c r="AV39" s="473"/>
      <c r="AW39" s="514"/>
      <c r="AX39" s="515"/>
      <c r="AY39" s="515"/>
      <c r="AZ39" s="516"/>
      <c r="BA39" s="118"/>
      <c r="BB39" s="118"/>
      <c r="BC39" s="118"/>
      <c r="BD39" s="235">
        <f t="shared" si="0"/>
        <v>27</v>
      </c>
      <c r="BE39" s="118"/>
      <c r="BF39" s="118"/>
      <c r="BG39" s="118"/>
      <c r="BH39" s="118"/>
      <c r="BI39" s="118"/>
      <c r="BJ39" s="118"/>
    </row>
    <row r="40" spans="3:62" s="37" customFormat="1" ht="15" customHeight="1">
      <c r="C40" s="139"/>
      <c r="D40" s="140"/>
      <c r="E40" s="354"/>
      <c r="F40" s="591"/>
      <c r="G40" s="591"/>
      <c r="H40" s="591"/>
      <c r="I40" s="591"/>
      <c r="J40" s="355"/>
      <c r="K40" s="454" t="s">
        <v>99</v>
      </c>
      <c r="L40" s="455"/>
      <c r="M40" s="276" t="s">
        <v>308</v>
      </c>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8"/>
      <c r="AS40" s="468" t="s">
        <v>100</v>
      </c>
      <c r="AT40" s="469"/>
      <c r="AU40" s="469"/>
      <c r="AV40" s="470"/>
      <c r="AW40" s="367" t="s">
        <v>16</v>
      </c>
      <c r="AX40" s="368"/>
      <c r="AY40" s="368"/>
      <c r="AZ40" s="369"/>
      <c r="BA40" s="118"/>
      <c r="BB40" s="118"/>
      <c r="BC40" s="118"/>
      <c r="BD40" s="235">
        <f t="shared" si="0"/>
        <v>15</v>
      </c>
      <c r="BE40" s="118"/>
      <c r="BF40" s="118"/>
      <c r="BG40" s="118"/>
      <c r="BH40" s="118"/>
      <c r="BI40" s="118"/>
      <c r="BJ40" s="118"/>
    </row>
    <row r="41" spans="3:62" s="37" customFormat="1" ht="13.5" customHeight="1">
      <c r="C41" s="150"/>
      <c r="D41" s="140"/>
      <c r="E41" s="354"/>
      <c r="F41" s="591"/>
      <c r="G41" s="591"/>
      <c r="H41" s="591"/>
      <c r="I41" s="591"/>
      <c r="J41" s="355"/>
      <c r="K41" s="456"/>
      <c r="L41" s="457"/>
      <c r="M41" s="273"/>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5"/>
      <c r="AS41" s="480"/>
      <c r="AT41" s="481"/>
      <c r="AU41" s="481"/>
      <c r="AV41" s="482"/>
      <c r="AW41" s="370"/>
      <c r="AX41" s="371"/>
      <c r="AY41" s="371"/>
      <c r="AZ41" s="372"/>
      <c r="BA41" s="118"/>
      <c r="BB41" s="118"/>
      <c r="BC41" s="118"/>
      <c r="BD41" s="235">
        <f t="shared" si="0"/>
        <v>13.5</v>
      </c>
      <c r="BE41" s="118"/>
      <c r="BF41" s="118"/>
      <c r="BG41" s="118"/>
      <c r="BH41" s="118"/>
      <c r="BI41" s="118"/>
      <c r="BJ41" s="118"/>
    </row>
    <row r="42" spans="3:62" s="37" customFormat="1" ht="30" customHeight="1">
      <c r="C42" s="139"/>
      <c r="D42" s="140"/>
      <c r="E42" s="354"/>
      <c r="F42" s="591"/>
      <c r="G42" s="591"/>
      <c r="H42" s="591"/>
      <c r="I42" s="591"/>
      <c r="J42" s="355"/>
      <c r="K42" s="506" t="s">
        <v>309</v>
      </c>
      <c r="L42" s="507"/>
      <c r="M42" s="276" t="s">
        <v>310</v>
      </c>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8"/>
      <c r="AS42" s="468" t="s">
        <v>98</v>
      </c>
      <c r="AT42" s="469"/>
      <c r="AU42" s="469"/>
      <c r="AV42" s="470"/>
      <c r="AW42" s="367" t="s">
        <v>16</v>
      </c>
      <c r="AX42" s="368"/>
      <c r="AY42" s="368"/>
      <c r="AZ42" s="369"/>
      <c r="BA42" s="118"/>
      <c r="BB42" s="118"/>
      <c r="BC42" s="118"/>
      <c r="BD42" s="235">
        <f t="shared" si="0"/>
        <v>30</v>
      </c>
      <c r="BE42" s="118"/>
      <c r="BF42" s="118"/>
      <c r="BG42" s="118"/>
      <c r="BH42" s="118"/>
      <c r="BI42" s="118"/>
      <c r="BJ42" s="118"/>
    </row>
    <row r="43" spans="3:62" s="37" customFormat="1" ht="27" customHeight="1">
      <c r="C43" s="139"/>
      <c r="D43" s="140"/>
      <c r="E43" s="354"/>
      <c r="F43" s="591"/>
      <c r="G43" s="591"/>
      <c r="H43" s="591"/>
      <c r="I43" s="591"/>
      <c r="J43" s="355"/>
      <c r="K43" s="508"/>
      <c r="L43" s="509"/>
      <c r="M43" s="273"/>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5"/>
      <c r="AS43" s="471"/>
      <c r="AT43" s="472"/>
      <c r="AU43" s="472"/>
      <c r="AV43" s="473"/>
      <c r="AW43" s="514"/>
      <c r="AX43" s="515"/>
      <c r="AY43" s="515"/>
      <c r="AZ43" s="516"/>
      <c r="BA43" s="118"/>
      <c r="BB43" s="118"/>
      <c r="BC43" s="118"/>
      <c r="BD43" s="235">
        <f t="shared" si="0"/>
        <v>27</v>
      </c>
      <c r="BE43" s="118"/>
      <c r="BF43" s="118"/>
      <c r="BG43" s="118"/>
      <c r="BH43" s="118"/>
      <c r="BI43" s="118"/>
      <c r="BJ43" s="118"/>
    </row>
    <row r="44" spans="3:62" s="37" customFormat="1" ht="15" customHeight="1">
      <c r="C44" s="139"/>
      <c r="D44" s="140"/>
      <c r="E44" s="354"/>
      <c r="F44" s="591"/>
      <c r="G44" s="591"/>
      <c r="H44" s="591"/>
      <c r="I44" s="591"/>
      <c r="J44" s="355"/>
      <c r="K44" s="454" t="s">
        <v>97</v>
      </c>
      <c r="L44" s="455"/>
      <c r="M44" s="458" t="s">
        <v>311</v>
      </c>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50"/>
      <c r="AS44" s="468" t="s">
        <v>297</v>
      </c>
      <c r="AT44" s="469"/>
      <c r="AU44" s="469"/>
      <c r="AV44" s="470"/>
      <c r="AW44" s="367" t="s">
        <v>16</v>
      </c>
      <c r="AX44" s="368"/>
      <c r="AY44" s="368"/>
      <c r="AZ44" s="369"/>
      <c r="BA44" s="118"/>
      <c r="BB44" s="118"/>
      <c r="BC44" s="118"/>
      <c r="BD44" s="235">
        <f t="shared" si="0"/>
        <v>15</v>
      </c>
      <c r="BE44" s="118"/>
      <c r="BF44" s="118"/>
      <c r="BG44" s="118"/>
      <c r="BH44" s="118"/>
      <c r="BI44" s="118"/>
      <c r="BJ44" s="118"/>
    </row>
    <row r="45" spans="3:62" s="37" customFormat="1" ht="13.5" customHeight="1">
      <c r="C45" s="139"/>
      <c r="D45" s="140"/>
      <c r="E45" s="354"/>
      <c r="F45" s="591"/>
      <c r="G45" s="591"/>
      <c r="H45" s="591"/>
      <c r="I45" s="591"/>
      <c r="J45" s="355"/>
      <c r="K45" s="456"/>
      <c r="L45" s="457"/>
      <c r="M45" s="451"/>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3"/>
      <c r="AS45" s="471"/>
      <c r="AT45" s="472"/>
      <c r="AU45" s="472"/>
      <c r="AV45" s="473"/>
      <c r="AW45" s="514"/>
      <c r="AX45" s="515"/>
      <c r="AY45" s="515"/>
      <c r="AZ45" s="516"/>
      <c r="BD45" s="235">
        <f t="shared" si="0"/>
        <v>13.5</v>
      </c>
    </row>
    <row r="46" spans="3:62" s="37" customFormat="1" ht="15" customHeight="1">
      <c r="C46" s="139"/>
      <c r="D46" s="140"/>
      <c r="E46" s="354"/>
      <c r="F46" s="591"/>
      <c r="G46" s="591"/>
      <c r="H46" s="591"/>
      <c r="I46" s="591"/>
      <c r="J46" s="355"/>
      <c r="K46" s="510"/>
      <c r="L46" s="511"/>
      <c r="M46" s="601" t="s">
        <v>272</v>
      </c>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3"/>
      <c r="AS46" s="459" t="s">
        <v>297</v>
      </c>
      <c r="AT46" s="460"/>
      <c r="AU46" s="460"/>
      <c r="AV46" s="461"/>
      <c r="AW46" s="531" t="s">
        <v>92</v>
      </c>
      <c r="AX46" s="532"/>
      <c r="AY46" s="532"/>
      <c r="AZ46" s="533"/>
      <c r="BD46" s="235">
        <f t="shared" si="0"/>
        <v>15</v>
      </c>
    </row>
    <row r="47" spans="3:62" s="37" customFormat="1" ht="13.5" customHeight="1">
      <c r="C47" s="139"/>
      <c r="D47" s="140"/>
      <c r="E47" s="354"/>
      <c r="F47" s="591"/>
      <c r="G47" s="591"/>
      <c r="H47" s="591"/>
      <c r="I47" s="591"/>
      <c r="J47" s="355"/>
      <c r="K47" s="510"/>
      <c r="L47" s="511"/>
      <c r="M47" s="566"/>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8"/>
      <c r="AS47" s="190"/>
      <c r="AT47" s="191"/>
      <c r="AU47" s="191"/>
      <c r="AV47" s="192"/>
      <c r="AW47" s="534"/>
      <c r="AX47" s="535"/>
      <c r="AY47" s="535"/>
      <c r="AZ47" s="536"/>
      <c r="BD47" s="235">
        <f t="shared" si="0"/>
        <v>13.5</v>
      </c>
    </row>
    <row r="48" spans="3:62" s="37" customFormat="1" ht="15" customHeight="1">
      <c r="C48" s="139"/>
      <c r="D48" s="140"/>
      <c r="E48" s="354"/>
      <c r="F48" s="591"/>
      <c r="G48" s="591"/>
      <c r="H48" s="591"/>
      <c r="I48" s="591"/>
      <c r="J48" s="355"/>
      <c r="K48" s="510"/>
      <c r="L48" s="511"/>
      <c r="M48" s="598" t="s">
        <v>269</v>
      </c>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600"/>
      <c r="AS48" s="459" t="s">
        <v>297</v>
      </c>
      <c r="AT48" s="460"/>
      <c r="AU48" s="460"/>
      <c r="AV48" s="461"/>
      <c r="AW48" s="537"/>
      <c r="AX48" s="538"/>
      <c r="AY48" s="538"/>
      <c r="AZ48" s="539"/>
      <c r="BC48" s="144"/>
      <c r="BD48" s="235">
        <f t="shared" si="0"/>
        <v>15</v>
      </c>
    </row>
    <row r="49" spans="1:62" s="37" customFormat="1" ht="13.5" customHeight="1" thickBot="1">
      <c r="C49" s="145"/>
      <c r="D49" s="146"/>
      <c r="E49" s="592"/>
      <c r="F49" s="593"/>
      <c r="G49" s="593"/>
      <c r="H49" s="593"/>
      <c r="I49" s="593"/>
      <c r="J49" s="594"/>
      <c r="K49" s="512"/>
      <c r="L49" s="513"/>
      <c r="M49" s="572"/>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4"/>
      <c r="AS49" s="193"/>
      <c r="AT49" s="194"/>
      <c r="AU49" s="194"/>
      <c r="AV49" s="195"/>
      <c r="AW49" s="540"/>
      <c r="AX49" s="541"/>
      <c r="AY49" s="541"/>
      <c r="AZ49" s="542"/>
      <c r="BD49" s="235">
        <f t="shared" si="0"/>
        <v>13.5</v>
      </c>
    </row>
    <row r="50" spans="1:62" s="37" customFormat="1" ht="15" customHeight="1">
      <c r="C50" s="584">
        <v>3</v>
      </c>
      <c r="D50" s="585"/>
      <c r="E50" s="586" t="s">
        <v>312</v>
      </c>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6"/>
      <c r="AZ50" s="587"/>
      <c r="BD50" s="235">
        <f t="shared" si="0"/>
        <v>15</v>
      </c>
    </row>
    <row r="51" spans="1:62" s="51" customFormat="1" ht="15" customHeight="1">
      <c r="C51" s="139"/>
      <c r="D51" s="140"/>
      <c r="E51" s="439" t="s">
        <v>96</v>
      </c>
      <c r="F51" s="440"/>
      <c r="G51" s="440"/>
      <c r="H51" s="440"/>
      <c r="I51" s="440"/>
      <c r="J51" s="441"/>
      <c r="K51" s="454" t="s">
        <v>315</v>
      </c>
      <c r="L51" s="455"/>
      <c r="M51" s="276" t="s">
        <v>316</v>
      </c>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8"/>
      <c r="AS51" s="468" t="s">
        <v>297</v>
      </c>
      <c r="AT51" s="469"/>
      <c r="AU51" s="469"/>
      <c r="AV51" s="470"/>
      <c r="AW51" s="367" t="s">
        <v>16</v>
      </c>
      <c r="AX51" s="368"/>
      <c r="AY51" s="368"/>
      <c r="AZ51" s="369"/>
      <c r="BD51" s="235">
        <f t="shared" si="0"/>
        <v>15</v>
      </c>
    </row>
    <row r="52" spans="1:62" s="51" customFormat="1" ht="13.5" customHeight="1">
      <c r="C52" s="139"/>
      <c r="D52" s="140"/>
      <c r="E52" s="442"/>
      <c r="F52" s="443"/>
      <c r="G52" s="443"/>
      <c r="H52" s="443"/>
      <c r="I52" s="443"/>
      <c r="J52" s="444"/>
      <c r="K52" s="456"/>
      <c r="L52" s="457"/>
      <c r="M52" s="273"/>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5"/>
      <c r="AS52" s="480"/>
      <c r="AT52" s="481"/>
      <c r="AU52" s="481"/>
      <c r="AV52" s="482"/>
      <c r="AW52" s="370"/>
      <c r="AX52" s="371"/>
      <c r="AY52" s="371"/>
      <c r="AZ52" s="372"/>
      <c r="BD52" s="235">
        <f t="shared" si="0"/>
        <v>13.5</v>
      </c>
    </row>
    <row r="53" spans="1:62" s="37" customFormat="1" ht="15" customHeight="1">
      <c r="A53" s="51"/>
      <c r="B53" s="51"/>
      <c r="C53" s="139"/>
      <c r="D53" s="140"/>
      <c r="E53" s="608"/>
      <c r="F53" s="609"/>
      <c r="G53" s="609"/>
      <c r="H53" s="609"/>
      <c r="I53" s="609"/>
      <c r="J53" s="610"/>
      <c r="K53" s="454" t="s">
        <v>275</v>
      </c>
      <c r="L53" s="455"/>
      <c r="M53" s="276" t="s">
        <v>318</v>
      </c>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8"/>
      <c r="BD53" s="235">
        <f t="shared" si="0"/>
        <v>15</v>
      </c>
    </row>
    <row r="54" spans="1:62" s="37" customFormat="1" ht="27" customHeight="1">
      <c r="A54" s="51"/>
      <c r="B54" s="51"/>
      <c r="C54" s="139"/>
      <c r="D54" s="140"/>
      <c r="E54" s="354" t="s">
        <v>35</v>
      </c>
      <c r="F54" s="591"/>
      <c r="G54" s="591"/>
      <c r="H54" s="591"/>
      <c r="I54" s="591"/>
      <c r="J54" s="355"/>
      <c r="K54" s="456"/>
      <c r="L54" s="457"/>
      <c r="M54" s="490"/>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1"/>
      <c r="AW54" s="491"/>
      <c r="AX54" s="491"/>
      <c r="AY54" s="491"/>
      <c r="AZ54" s="492"/>
      <c r="BA54" s="118"/>
      <c r="BB54" s="118"/>
      <c r="BC54" s="118"/>
      <c r="BD54" s="235">
        <f t="shared" si="0"/>
        <v>27</v>
      </c>
      <c r="BE54" s="118"/>
      <c r="BF54" s="118"/>
      <c r="BG54" s="118"/>
      <c r="BH54" s="118"/>
      <c r="BI54" s="118"/>
      <c r="BJ54" s="118"/>
    </row>
    <row r="55" spans="1:62" s="37" customFormat="1" ht="18" customHeight="1">
      <c r="C55" s="150"/>
      <c r="D55" s="140"/>
      <c r="E55" s="354"/>
      <c r="F55" s="591"/>
      <c r="G55" s="591"/>
      <c r="H55" s="591"/>
      <c r="I55" s="591"/>
      <c r="J55" s="355"/>
      <c r="K55" s="151"/>
      <c r="L55" s="151"/>
      <c r="M55" s="620" t="s">
        <v>319</v>
      </c>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2"/>
      <c r="AS55" s="483" t="s">
        <v>323</v>
      </c>
      <c r="AT55" s="484"/>
      <c r="AU55" s="484"/>
      <c r="AV55" s="485"/>
      <c r="AW55" s="500" t="s">
        <v>16</v>
      </c>
      <c r="AX55" s="524"/>
      <c r="AY55" s="524"/>
      <c r="AZ55" s="525"/>
      <c r="BD55" s="235">
        <f t="shared" si="0"/>
        <v>18</v>
      </c>
    </row>
    <row r="56" spans="1:62" s="37" customFormat="1" ht="9.75" customHeight="1">
      <c r="C56" s="150"/>
      <c r="D56" s="140"/>
      <c r="E56" s="354"/>
      <c r="F56" s="591"/>
      <c r="G56" s="591"/>
      <c r="H56" s="591"/>
      <c r="I56" s="591"/>
      <c r="J56" s="355"/>
      <c r="K56" s="151"/>
      <c r="L56" s="151"/>
      <c r="M56" s="493" t="s">
        <v>320</v>
      </c>
      <c r="N56" s="494"/>
      <c r="O56" s="494"/>
      <c r="P56" s="494"/>
      <c r="Q56" s="494"/>
      <c r="R56" s="494"/>
      <c r="S56" s="494"/>
      <c r="T56" s="494"/>
      <c r="U56" s="494"/>
      <c r="V56" s="494"/>
      <c r="W56" s="494"/>
      <c r="X56" s="494"/>
      <c r="Y56" s="494"/>
      <c r="Z56" s="494"/>
      <c r="AA56" s="494"/>
      <c r="AB56" s="494"/>
      <c r="AC56" s="494"/>
      <c r="AD56" s="494"/>
      <c r="AE56" s="494"/>
      <c r="AF56" s="494"/>
      <c r="AG56" s="494"/>
      <c r="AH56" s="494"/>
      <c r="AI56" s="494"/>
      <c r="AJ56" s="494"/>
      <c r="AK56" s="494"/>
      <c r="AL56" s="494"/>
      <c r="AM56" s="494"/>
      <c r="AN56" s="494"/>
      <c r="AO56" s="494"/>
      <c r="AP56" s="494"/>
      <c r="AQ56" s="494"/>
      <c r="AR56" s="495"/>
      <c r="AS56" s="483" t="s">
        <v>324</v>
      </c>
      <c r="AT56" s="484"/>
      <c r="AU56" s="484"/>
      <c r="AV56" s="485"/>
      <c r="AW56" s="500" t="s">
        <v>16</v>
      </c>
      <c r="AX56" s="501"/>
      <c r="AY56" s="501"/>
      <c r="AZ56" s="502"/>
      <c r="BD56" s="235">
        <f t="shared" si="0"/>
        <v>9.75</v>
      </c>
    </row>
    <row r="57" spans="1:62" s="37" customFormat="1" ht="9.75" customHeight="1">
      <c r="C57" s="150"/>
      <c r="D57" s="140"/>
      <c r="E57" s="354"/>
      <c r="F57" s="591"/>
      <c r="G57" s="591"/>
      <c r="H57" s="591"/>
      <c r="I57" s="591"/>
      <c r="J57" s="355"/>
      <c r="K57" s="152"/>
      <c r="L57" s="39"/>
      <c r="M57" s="496"/>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8"/>
      <c r="AS57" s="483"/>
      <c r="AT57" s="484"/>
      <c r="AU57" s="484"/>
      <c r="AV57" s="485"/>
      <c r="AW57" s="500"/>
      <c r="AX57" s="501"/>
      <c r="AY57" s="501"/>
      <c r="AZ57" s="502"/>
      <c r="BD57" s="235">
        <f t="shared" si="0"/>
        <v>9.75</v>
      </c>
    </row>
    <row r="58" spans="1:62" s="37" customFormat="1" ht="18" customHeight="1">
      <c r="C58" s="150"/>
      <c r="D58" s="140"/>
      <c r="E58" s="354"/>
      <c r="F58" s="591"/>
      <c r="G58" s="591"/>
      <c r="H58" s="591"/>
      <c r="I58" s="591"/>
      <c r="J58" s="355"/>
      <c r="K58" s="152"/>
      <c r="L58" s="38"/>
      <c r="M58" s="623" t="s">
        <v>313</v>
      </c>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24"/>
      <c r="AL58" s="624"/>
      <c r="AM58" s="624"/>
      <c r="AN58" s="624"/>
      <c r="AO58" s="624"/>
      <c r="AP58" s="624"/>
      <c r="AQ58" s="624"/>
      <c r="AR58" s="625"/>
      <c r="AS58" s="628" t="s">
        <v>325</v>
      </c>
      <c r="AT58" s="629"/>
      <c r="AU58" s="629"/>
      <c r="AV58" s="630"/>
      <c r="AW58" s="503" t="s">
        <v>16</v>
      </c>
      <c r="AX58" s="504"/>
      <c r="AY58" s="504"/>
      <c r="AZ58" s="505"/>
      <c r="BD58" s="235">
        <f t="shared" si="0"/>
        <v>18</v>
      </c>
    </row>
    <row r="59" spans="1:62" s="37" customFormat="1" ht="18" customHeight="1">
      <c r="C59" s="150"/>
      <c r="D59" s="140"/>
      <c r="E59" s="354"/>
      <c r="F59" s="591"/>
      <c r="G59" s="591"/>
      <c r="H59" s="591"/>
      <c r="I59" s="591"/>
      <c r="J59" s="355"/>
      <c r="K59" s="474" t="s">
        <v>276</v>
      </c>
      <c r="L59" s="475"/>
      <c r="M59" s="617" t="s">
        <v>314</v>
      </c>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9"/>
      <c r="AS59" s="578" t="s">
        <v>326</v>
      </c>
      <c r="AT59" s="579"/>
      <c r="AU59" s="579"/>
      <c r="AV59" s="580"/>
      <c r="AW59" s="528" t="s">
        <v>16</v>
      </c>
      <c r="AX59" s="626"/>
      <c r="AY59" s="626"/>
      <c r="AZ59" s="627"/>
      <c r="BD59" s="235">
        <f t="shared" si="0"/>
        <v>18</v>
      </c>
    </row>
    <row r="60" spans="1:62" s="37" customFormat="1" ht="15" customHeight="1">
      <c r="C60" s="139"/>
      <c r="D60" s="140"/>
      <c r="E60" s="354"/>
      <c r="F60" s="591"/>
      <c r="G60" s="591"/>
      <c r="H60" s="591"/>
      <c r="I60" s="591"/>
      <c r="J60" s="355"/>
      <c r="K60" s="476" t="s">
        <v>277</v>
      </c>
      <c r="L60" s="477"/>
      <c r="M60" s="276" t="s">
        <v>322</v>
      </c>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8"/>
      <c r="AS60" s="468" t="s">
        <v>327</v>
      </c>
      <c r="AT60" s="469"/>
      <c r="AU60" s="469"/>
      <c r="AV60" s="470"/>
      <c r="AW60" s="367" t="s">
        <v>16</v>
      </c>
      <c r="AX60" s="368"/>
      <c r="AY60" s="368"/>
      <c r="AZ60" s="369"/>
      <c r="BD60" s="235">
        <f t="shared" si="0"/>
        <v>15</v>
      </c>
    </row>
    <row r="61" spans="1:62" s="37" customFormat="1" ht="13.5" customHeight="1">
      <c r="C61" s="139"/>
      <c r="D61" s="140"/>
      <c r="E61" s="354"/>
      <c r="F61" s="591"/>
      <c r="G61" s="591"/>
      <c r="H61" s="591"/>
      <c r="I61" s="591"/>
      <c r="J61" s="355"/>
      <c r="K61" s="478"/>
      <c r="L61" s="479"/>
      <c r="M61" s="273"/>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5"/>
      <c r="AS61" s="480"/>
      <c r="AT61" s="481"/>
      <c r="AU61" s="481"/>
      <c r="AV61" s="482"/>
      <c r="AW61" s="370"/>
      <c r="AX61" s="371"/>
      <c r="AY61" s="371"/>
      <c r="AZ61" s="372"/>
      <c r="BD61" s="235">
        <f t="shared" si="0"/>
        <v>13.5</v>
      </c>
    </row>
    <row r="62" spans="1:62" s="37" customFormat="1" ht="15" customHeight="1">
      <c r="C62" s="139"/>
      <c r="D62" s="140"/>
      <c r="E62" s="354"/>
      <c r="F62" s="591"/>
      <c r="G62" s="591"/>
      <c r="H62" s="591"/>
      <c r="I62" s="591"/>
      <c r="J62" s="355"/>
      <c r="K62" s="476" t="s">
        <v>288</v>
      </c>
      <c r="L62" s="477"/>
      <c r="M62" s="276" t="s">
        <v>321</v>
      </c>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8"/>
      <c r="AS62" s="468" t="s">
        <v>297</v>
      </c>
      <c r="AT62" s="469"/>
      <c r="AU62" s="469"/>
      <c r="AV62" s="470"/>
      <c r="AW62" s="367" t="s">
        <v>16</v>
      </c>
      <c r="AX62" s="368"/>
      <c r="AY62" s="368"/>
      <c r="AZ62" s="369"/>
      <c r="BA62" s="118"/>
      <c r="BB62" s="118"/>
      <c r="BC62" s="118"/>
      <c r="BD62" s="235">
        <f t="shared" si="0"/>
        <v>15</v>
      </c>
      <c r="BE62" s="118"/>
      <c r="BF62" s="118"/>
      <c r="BG62" s="118"/>
      <c r="BH62" s="118"/>
      <c r="BI62" s="118"/>
      <c r="BJ62" s="118"/>
    </row>
    <row r="63" spans="1:62" s="37" customFormat="1" ht="13.5" customHeight="1">
      <c r="C63" s="139"/>
      <c r="D63" s="140"/>
      <c r="E63" s="354"/>
      <c r="F63" s="591"/>
      <c r="G63" s="591"/>
      <c r="H63" s="591"/>
      <c r="I63" s="591"/>
      <c r="J63" s="355"/>
      <c r="K63" s="478"/>
      <c r="L63" s="479"/>
      <c r="M63" s="490"/>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c r="AR63" s="492"/>
      <c r="AS63" s="471"/>
      <c r="AT63" s="472"/>
      <c r="AU63" s="472"/>
      <c r="AV63" s="473"/>
      <c r="AW63" s="514"/>
      <c r="AX63" s="515"/>
      <c r="AY63" s="515"/>
      <c r="AZ63" s="516"/>
      <c r="BD63" s="235">
        <f t="shared" si="0"/>
        <v>13.5</v>
      </c>
    </row>
    <row r="64" spans="1:62" s="37" customFormat="1" ht="15" customHeight="1">
      <c r="C64" s="150"/>
      <c r="D64" s="140"/>
      <c r="E64" s="354"/>
      <c r="F64" s="591"/>
      <c r="G64" s="591"/>
      <c r="H64" s="591"/>
      <c r="I64" s="591"/>
      <c r="J64" s="355"/>
      <c r="K64" s="486"/>
      <c r="L64" s="487"/>
      <c r="M64" s="563" t="s">
        <v>268</v>
      </c>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5"/>
      <c r="AS64" s="459" t="s">
        <v>297</v>
      </c>
      <c r="AT64" s="460"/>
      <c r="AU64" s="460"/>
      <c r="AV64" s="461"/>
      <c r="AW64" s="531" t="s">
        <v>92</v>
      </c>
      <c r="AX64" s="532"/>
      <c r="AY64" s="532"/>
      <c r="AZ64" s="533"/>
      <c r="BD64" s="235">
        <f t="shared" si="0"/>
        <v>15</v>
      </c>
    </row>
    <row r="65" spans="3:56" s="37" customFormat="1" ht="13.5" customHeight="1">
      <c r="C65" s="150"/>
      <c r="D65" s="140"/>
      <c r="E65" s="354"/>
      <c r="F65" s="591"/>
      <c r="G65" s="591"/>
      <c r="H65" s="591"/>
      <c r="I65" s="591"/>
      <c r="J65" s="355"/>
      <c r="K65" s="486"/>
      <c r="L65" s="487"/>
      <c r="M65" s="611"/>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3"/>
      <c r="AS65" s="196"/>
      <c r="AT65" s="107"/>
      <c r="AU65" s="107"/>
      <c r="AV65" s="197"/>
      <c r="AW65" s="534"/>
      <c r="AX65" s="535"/>
      <c r="AY65" s="535"/>
      <c r="AZ65" s="536"/>
      <c r="BD65" s="235">
        <f t="shared" si="0"/>
        <v>13.5</v>
      </c>
    </row>
    <row r="66" spans="3:56" s="37" customFormat="1" ht="15" customHeight="1">
      <c r="C66" s="150"/>
      <c r="D66" s="140"/>
      <c r="E66" s="354"/>
      <c r="F66" s="591"/>
      <c r="G66" s="591"/>
      <c r="H66" s="591"/>
      <c r="I66" s="591"/>
      <c r="J66" s="355"/>
      <c r="K66" s="486"/>
      <c r="L66" s="487"/>
      <c r="M66" s="569" t="s">
        <v>270</v>
      </c>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1"/>
      <c r="AS66" s="459" t="s">
        <v>297</v>
      </c>
      <c r="AT66" s="460"/>
      <c r="AU66" s="460"/>
      <c r="AV66" s="461"/>
      <c r="AW66" s="537"/>
      <c r="AX66" s="538"/>
      <c r="AY66" s="538"/>
      <c r="AZ66" s="539"/>
      <c r="BD66" s="235">
        <f t="shared" ref="BD66:BD71" si="1">takasa(A66)</f>
        <v>15</v>
      </c>
    </row>
    <row r="67" spans="3:56" s="37" customFormat="1" ht="13.5" customHeight="1" thickBot="1">
      <c r="C67" s="153"/>
      <c r="D67" s="146"/>
      <c r="E67" s="356"/>
      <c r="F67" s="607"/>
      <c r="G67" s="607"/>
      <c r="H67" s="607"/>
      <c r="I67" s="607"/>
      <c r="J67" s="357"/>
      <c r="K67" s="488"/>
      <c r="L67" s="489"/>
      <c r="M67" s="614"/>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615"/>
      <c r="AM67" s="615"/>
      <c r="AN67" s="615"/>
      <c r="AO67" s="615"/>
      <c r="AP67" s="615"/>
      <c r="AQ67" s="615"/>
      <c r="AR67" s="616"/>
      <c r="AS67" s="193"/>
      <c r="AT67" s="194"/>
      <c r="AU67" s="194"/>
      <c r="AV67" s="195"/>
      <c r="AW67" s="540"/>
      <c r="AX67" s="541"/>
      <c r="AY67" s="541"/>
      <c r="AZ67" s="542"/>
      <c r="BD67" s="235">
        <f t="shared" si="1"/>
        <v>13.5</v>
      </c>
    </row>
    <row r="68" spans="3:56" s="37" customFormat="1" ht="15" customHeight="1">
      <c r="C68" s="499" t="s">
        <v>328</v>
      </c>
      <c r="D68" s="499"/>
      <c r="E68" s="499"/>
      <c r="F68" s="499"/>
      <c r="G68" s="499"/>
      <c r="H68" s="499"/>
      <c r="I68" s="499"/>
      <c r="J68" s="499"/>
      <c r="K68" s="499"/>
      <c r="L68" s="499"/>
      <c r="M68" s="499"/>
      <c r="N68" s="499"/>
      <c r="O68" s="499"/>
      <c r="P68" s="499"/>
      <c r="Q68" s="499"/>
      <c r="R68" s="499"/>
      <c r="S68" s="499"/>
      <c r="T68" s="499"/>
      <c r="U68" s="499"/>
      <c r="V68" s="499"/>
      <c r="W68" s="499"/>
      <c r="X68" s="499"/>
      <c r="Y68" s="499"/>
      <c r="Z68" s="499"/>
      <c r="AA68" s="499"/>
      <c r="AB68" s="499"/>
      <c r="AC68" s="499"/>
      <c r="AD68" s="499"/>
      <c r="AE68" s="499"/>
      <c r="AF68" s="499"/>
      <c r="AG68" s="499"/>
      <c r="AH68" s="499"/>
      <c r="AI68" s="499"/>
      <c r="AJ68" s="499"/>
      <c r="AK68" s="499"/>
      <c r="AL68" s="499"/>
      <c r="AM68" s="499"/>
      <c r="AN68" s="499"/>
      <c r="AO68" s="499"/>
      <c r="AP68" s="499"/>
      <c r="AQ68" s="499"/>
      <c r="AR68" s="499"/>
      <c r="AS68" s="499"/>
      <c r="AT68" s="499"/>
      <c r="AU68" s="499"/>
      <c r="AV68" s="499"/>
      <c r="AW68" s="499"/>
      <c r="AX68" s="499"/>
      <c r="AY68" s="499"/>
      <c r="AZ68" s="499"/>
      <c r="BD68" s="235">
        <f t="shared" si="1"/>
        <v>15</v>
      </c>
    </row>
    <row r="69" spans="3:56" s="37" customFormat="1" ht="13.5" customHeight="1">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499"/>
      <c r="AK69" s="499"/>
      <c r="AL69" s="499"/>
      <c r="AM69" s="499"/>
      <c r="AN69" s="499"/>
      <c r="AO69" s="499"/>
      <c r="AP69" s="499"/>
      <c r="AQ69" s="499"/>
      <c r="AR69" s="499"/>
      <c r="AS69" s="499"/>
      <c r="AT69" s="499"/>
      <c r="AU69" s="499"/>
      <c r="AV69" s="499"/>
      <c r="AW69" s="499"/>
      <c r="AX69" s="499"/>
      <c r="AY69" s="499"/>
      <c r="AZ69" s="499"/>
      <c r="BD69" s="235">
        <f t="shared" si="1"/>
        <v>13.5</v>
      </c>
    </row>
    <row r="70" spans="3:56" s="37" customFormat="1" ht="12" customHeight="1">
      <c r="C70" s="109"/>
      <c r="E70" s="41"/>
      <c r="F70" s="41"/>
      <c r="G70" s="41"/>
      <c r="H70" s="41"/>
      <c r="I70" s="41"/>
      <c r="J70" s="41"/>
      <c r="K70" s="154"/>
      <c r="AW70" s="107"/>
      <c r="AX70" s="107"/>
      <c r="AY70" s="107"/>
      <c r="AZ70" s="107"/>
      <c r="BD70" s="235">
        <f t="shared" si="1"/>
        <v>12</v>
      </c>
    </row>
    <row r="71" spans="3:56" s="37" customFormat="1" ht="15" customHeight="1">
      <c r="C71" s="130"/>
      <c r="D71" s="130"/>
      <c r="E71" s="130"/>
      <c r="F71" s="130"/>
      <c r="G71" s="130"/>
      <c r="H71" s="130"/>
      <c r="I71" s="130"/>
      <c r="J71" s="130"/>
      <c r="K71" s="130"/>
      <c r="AA71" s="308" t="s">
        <v>34</v>
      </c>
      <c r="AB71" s="309"/>
      <c r="AC71" s="309"/>
      <c r="AD71" s="309"/>
      <c r="AQ71" s="131"/>
      <c r="AR71" s="131"/>
      <c r="AS71" s="131"/>
      <c r="AT71" s="131"/>
      <c r="AU71" s="131"/>
      <c r="AV71" s="131"/>
      <c r="AW71" s="131"/>
      <c r="AX71" s="131"/>
      <c r="AY71" s="131"/>
      <c r="AZ71" s="131"/>
      <c r="BA71" s="117" t="str">
        <f>'A. RoHS'!BA56</f>
        <v>V.9.0 (revised on Sep., 2016)</v>
      </c>
      <c r="BD71" s="235">
        <f t="shared" si="1"/>
        <v>15</v>
      </c>
    </row>
    <row r="72" spans="3:56" ht="18" customHeight="1">
      <c r="AW72" s="37"/>
      <c r="AX72" s="37"/>
      <c r="BA72" s="118"/>
      <c r="BB72" s="118"/>
      <c r="BD72" s="118">
        <f>SUM(BD1:BD71)</f>
        <v>1147.75</v>
      </c>
    </row>
    <row r="73" spans="3:56" ht="18" customHeight="1">
      <c r="AW73" s="37"/>
      <c r="AX73" s="37"/>
      <c r="BA73" s="118"/>
      <c r="BB73" s="118"/>
    </row>
    <row r="74" spans="3:56" ht="18" customHeight="1">
      <c r="AW74" s="37"/>
      <c r="AX74" s="37"/>
      <c r="BA74" s="118"/>
      <c r="BB74" s="118"/>
    </row>
    <row r="75" spans="3:56" ht="18" customHeight="1">
      <c r="AW75" s="37"/>
      <c r="AX75" s="37"/>
      <c r="BA75" s="118"/>
      <c r="BB75" s="118"/>
    </row>
    <row r="76" spans="3:56" ht="18" customHeight="1">
      <c r="AW76" s="37"/>
      <c r="AX76" s="37"/>
      <c r="BA76" s="118"/>
      <c r="BB76" s="118"/>
    </row>
    <row r="77" spans="3:56" ht="18" customHeight="1">
      <c r="AW77" s="37"/>
      <c r="AX77" s="37"/>
      <c r="BA77" s="118"/>
      <c r="BB77" s="118"/>
    </row>
    <row r="78" spans="3:56" ht="18" customHeight="1">
      <c r="AW78" s="37"/>
      <c r="AX78" s="37"/>
      <c r="BA78" s="118"/>
      <c r="BB78" s="118"/>
    </row>
    <row r="79" spans="3:56" ht="18" customHeight="1">
      <c r="AW79" s="37"/>
      <c r="AX79" s="37"/>
      <c r="BA79" s="118"/>
      <c r="BB79" s="118"/>
    </row>
    <row r="80" spans="3:56" ht="18" customHeight="1">
      <c r="AW80" s="37"/>
      <c r="AX80" s="37"/>
      <c r="BA80" s="118"/>
      <c r="BB80" s="118"/>
    </row>
    <row r="81" spans="49:54" ht="18" customHeight="1">
      <c r="AW81" s="37"/>
      <c r="AX81" s="37"/>
      <c r="BA81" s="118"/>
      <c r="BB81" s="118"/>
    </row>
    <row r="82" spans="49:54" ht="18" customHeight="1">
      <c r="AW82" s="37"/>
      <c r="AX82" s="37"/>
      <c r="BA82" s="118"/>
      <c r="BB82" s="118"/>
    </row>
    <row r="83" spans="49:54" ht="18" customHeight="1">
      <c r="AW83" s="37"/>
      <c r="AX83" s="37"/>
      <c r="BA83" s="118"/>
      <c r="BB83" s="118"/>
    </row>
    <row r="84" spans="49:54" ht="18" customHeight="1">
      <c r="AW84" s="37"/>
      <c r="AX84" s="37"/>
      <c r="BA84" s="118"/>
      <c r="BB84" s="118"/>
    </row>
    <row r="85" spans="49:54" ht="18" customHeight="1">
      <c r="AW85" s="37"/>
      <c r="AX85" s="37"/>
      <c r="BA85" s="118"/>
      <c r="BB85" s="118"/>
    </row>
    <row r="86" spans="49:54" ht="18" customHeight="1">
      <c r="AW86" s="37"/>
      <c r="AX86" s="37"/>
      <c r="BA86" s="118"/>
      <c r="BB86" s="118"/>
    </row>
    <row r="87" spans="49:54" ht="18" customHeight="1">
      <c r="AW87" s="37"/>
      <c r="AX87" s="37"/>
      <c r="BA87" s="118"/>
      <c r="BB87" s="118"/>
    </row>
    <row r="88" spans="49:54" ht="18" customHeight="1">
      <c r="AW88" s="37"/>
      <c r="AX88" s="37"/>
      <c r="BA88" s="118"/>
      <c r="BB88" s="118"/>
    </row>
    <row r="89" spans="49:54" ht="18" customHeight="1">
      <c r="AW89" s="37"/>
      <c r="AX89" s="37"/>
      <c r="BA89" s="118"/>
      <c r="BB89" s="118"/>
    </row>
    <row r="90" spans="49:54" ht="18" customHeight="1">
      <c r="AW90" s="37"/>
      <c r="AX90" s="37"/>
      <c r="BA90" s="118"/>
      <c r="BB90" s="118"/>
    </row>
    <row r="91" spans="49:54" ht="18" customHeight="1">
      <c r="AW91" s="37"/>
      <c r="AX91" s="37"/>
      <c r="BA91" s="118"/>
      <c r="BB91" s="118"/>
    </row>
    <row r="92" spans="49:54" ht="18" customHeight="1">
      <c r="AW92" s="37"/>
      <c r="AX92" s="37"/>
      <c r="BA92" s="118"/>
      <c r="BB92" s="118"/>
    </row>
    <row r="93" spans="49:54" ht="18" customHeight="1">
      <c r="AW93" s="37"/>
      <c r="AX93" s="37"/>
      <c r="BA93" s="118"/>
      <c r="BB93" s="118"/>
    </row>
    <row r="94" spans="49:54" ht="18" customHeight="1">
      <c r="AW94" s="37"/>
      <c r="AX94" s="37"/>
      <c r="BA94" s="118"/>
      <c r="BB94" s="118"/>
    </row>
    <row r="95" spans="49:54" ht="18" customHeight="1">
      <c r="AW95" s="37"/>
      <c r="AX95" s="37"/>
      <c r="BA95" s="118"/>
      <c r="BB95" s="118"/>
    </row>
    <row r="96" spans="49:54" ht="18" customHeight="1">
      <c r="AW96" s="37"/>
      <c r="AX96" s="37"/>
      <c r="BA96" s="118"/>
      <c r="BB96" s="118"/>
    </row>
    <row r="97" spans="49:54" ht="18" customHeight="1">
      <c r="AW97" s="37"/>
      <c r="AX97" s="37"/>
      <c r="BA97" s="118"/>
      <c r="BB97" s="118"/>
    </row>
    <row r="98" spans="49:54" ht="18" customHeight="1">
      <c r="AW98" s="37"/>
      <c r="AX98" s="37"/>
      <c r="BA98" s="118"/>
      <c r="BB98" s="118"/>
    </row>
    <row r="99" spans="49:54" ht="18" customHeight="1">
      <c r="AW99" s="37"/>
      <c r="AX99" s="37"/>
      <c r="BA99" s="118"/>
      <c r="BB99" s="118"/>
    </row>
    <row r="100" spans="49:54" ht="18" customHeight="1">
      <c r="AW100" s="37"/>
      <c r="AX100" s="37"/>
      <c r="BA100" s="118"/>
      <c r="BB100" s="118"/>
    </row>
    <row r="101" spans="49:54" ht="18" customHeight="1">
      <c r="AW101" s="37"/>
      <c r="AX101" s="37"/>
      <c r="BA101" s="118"/>
      <c r="BB101" s="118"/>
    </row>
    <row r="102" spans="49:54" ht="18" customHeight="1">
      <c r="AW102" s="37"/>
      <c r="AX102" s="37"/>
      <c r="BA102" s="118"/>
      <c r="BB102" s="118"/>
    </row>
    <row r="103" spans="49:54" ht="18" customHeight="1">
      <c r="AW103" s="37"/>
      <c r="AX103" s="37"/>
      <c r="BA103" s="118"/>
      <c r="BB103" s="118"/>
    </row>
    <row r="104" spans="49:54" ht="18" customHeight="1">
      <c r="AW104" s="37"/>
      <c r="AX104" s="37"/>
      <c r="BA104" s="118"/>
      <c r="BB104" s="118"/>
    </row>
    <row r="105" spans="49:54" ht="18" customHeight="1">
      <c r="AW105" s="37"/>
      <c r="AX105" s="37"/>
      <c r="BA105" s="118"/>
      <c r="BB105" s="118"/>
    </row>
    <row r="106" spans="49:54" ht="18" customHeight="1">
      <c r="AW106" s="37"/>
      <c r="AX106" s="37"/>
      <c r="BA106" s="118"/>
      <c r="BB106" s="118"/>
    </row>
    <row r="107" spans="49:54" ht="18" customHeight="1">
      <c r="AW107" s="37"/>
      <c r="AX107" s="37"/>
      <c r="BA107" s="118"/>
      <c r="BB107" s="118"/>
    </row>
    <row r="108" spans="49:54" ht="18" customHeight="1">
      <c r="AW108" s="37"/>
      <c r="AX108" s="37"/>
      <c r="BA108" s="118"/>
      <c r="BB108" s="118"/>
    </row>
    <row r="109" spans="49:54" ht="18" customHeight="1">
      <c r="AW109" s="37"/>
      <c r="AX109" s="37"/>
      <c r="BA109" s="118"/>
      <c r="BB109" s="118"/>
    </row>
    <row r="110" spans="49:54" ht="18" customHeight="1">
      <c r="AW110" s="37"/>
      <c r="AX110" s="37"/>
      <c r="BA110" s="118"/>
      <c r="BB110" s="118"/>
    </row>
    <row r="111" spans="49:54" ht="18" customHeight="1">
      <c r="AW111" s="37"/>
      <c r="AX111" s="37"/>
      <c r="BA111" s="118"/>
      <c r="BB111" s="118"/>
    </row>
    <row r="112" spans="49:54" ht="18" customHeight="1">
      <c r="AW112" s="37"/>
      <c r="AX112" s="37"/>
      <c r="BA112" s="118"/>
      <c r="BB112" s="118"/>
    </row>
    <row r="113" spans="49:54" ht="18" customHeight="1">
      <c r="AW113" s="37"/>
      <c r="AX113" s="37"/>
      <c r="BA113" s="118"/>
      <c r="BB113" s="118"/>
    </row>
    <row r="114" spans="49:54" ht="18" customHeight="1">
      <c r="AW114" s="37"/>
      <c r="AX114" s="37"/>
      <c r="BA114" s="118"/>
      <c r="BB114" s="118"/>
    </row>
    <row r="115" spans="49:54" ht="18" customHeight="1">
      <c r="AW115" s="37"/>
      <c r="AX115" s="37"/>
      <c r="BA115" s="118"/>
      <c r="BB115" s="118"/>
    </row>
    <row r="116" spans="49:54" ht="18" customHeight="1">
      <c r="AW116" s="37"/>
      <c r="AX116" s="37"/>
      <c r="BA116" s="118"/>
      <c r="BB116" s="118"/>
    </row>
    <row r="117" spans="49:54" ht="18" customHeight="1">
      <c r="AW117" s="37"/>
      <c r="AX117" s="37"/>
      <c r="BA117" s="118"/>
      <c r="BB117" s="118"/>
    </row>
    <row r="118" spans="49:54" ht="18" customHeight="1">
      <c r="AW118" s="37"/>
      <c r="AX118" s="37"/>
      <c r="BA118" s="118"/>
      <c r="BB118" s="118"/>
    </row>
    <row r="119" spans="49:54" ht="18" customHeight="1">
      <c r="AW119" s="37"/>
      <c r="AX119" s="37"/>
      <c r="BA119" s="118"/>
      <c r="BB119" s="118"/>
    </row>
    <row r="120" spans="49:54" ht="18" customHeight="1">
      <c r="AW120" s="37"/>
      <c r="AX120" s="37"/>
      <c r="BA120" s="118"/>
      <c r="BB120" s="118"/>
    </row>
    <row r="121" spans="49:54" ht="18" customHeight="1">
      <c r="AW121" s="37"/>
      <c r="AX121" s="37"/>
      <c r="BA121" s="118"/>
      <c r="BB121" s="118"/>
    </row>
    <row r="122" spans="49:54" ht="18" customHeight="1">
      <c r="AW122" s="37"/>
      <c r="AX122" s="37"/>
      <c r="BA122" s="118"/>
      <c r="BB122" s="118"/>
    </row>
    <row r="123" spans="49:54" ht="18" customHeight="1">
      <c r="AW123" s="37"/>
      <c r="AX123" s="37"/>
      <c r="BA123" s="118"/>
      <c r="BB123" s="118"/>
    </row>
    <row r="124" spans="49:54" ht="18" customHeight="1">
      <c r="AW124" s="37"/>
      <c r="AX124" s="37"/>
      <c r="BA124" s="118"/>
      <c r="BB124" s="118"/>
    </row>
    <row r="125" spans="49:54" ht="18" customHeight="1">
      <c r="BA125" s="118"/>
      <c r="BB125" s="118"/>
    </row>
    <row r="126" spans="49:54" ht="18" customHeight="1">
      <c r="BA126" s="118"/>
      <c r="BB126" s="118"/>
    </row>
    <row r="141" spans="3:54" ht="18" customHeight="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row>
    <row r="142" spans="3:54" ht="18" customHeight="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row>
    <row r="143" spans="3:54" s="51" customFormat="1" ht="18" customHeight="1">
      <c r="BA143" s="52"/>
      <c r="BB143" s="52"/>
    </row>
    <row r="144" spans="3:54" s="51" customFormat="1" ht="18" customHeight="1">
      <c r="BA144" s="52"/>
      <c r="BB144" s="52"/>
    </row>
    <row r="145" spans="3:54" s="51" customFormat="1" ht="18" customHeight="1">
      <c r="BA145" s="52"/>
      <c r="BB145" s="52"/>
    </row>
    <row r="146" spans="3:54" s="51" customFormat="1" ht="18" customHeight="1">
      <c r="BA146" s="52"/>
      <c r="BB146" s="52"/>
    </row>
    <row r="147" spans="3:54" s="51" customFormat="1" ht="18" customHeight="1">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52"/>
      <c r="BB147" s="52"/>
    </row>
    <row r="148" spans="3:54" s="51" customFormat="1" ht="18" customHeight="1">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52"/>
      <c r="BB148" s="52"/>
    </row>
  </sheetData>
  <sheetProtection password="EA60" sheet="1" objects="1" scenarios="1" selectLockedCells="1"/>
  <mergeCells count="152">
    <mergeCell ref="AW64:AZ65"/>
    <mergeCell ref="AS62:AV63"/>
    <mergeCell ref="AW66:AZ67"/>
    <mergeCell ref="AW59:AZ59"/>
    <mergeCell ref="AS58:AV58"/>
    <mergeCell ref="AW60:AZ61"/>
    <mergeCell ref="K12:L13"/>
    <mergeCell ref="K14:L17"/>
    <mergeCell ref="AS38:AV39"/>
    <mergeCell ref="M31:AR31"/>
    <mergeCell ref="M32:AR32"/>
    <mergeCell ref="M33:AR33"/>
    <mergeCell ref="M23:AR23"/>
    <mergeCell ref="K23:L23"/>
    <mergeCell ref="K24:L25"/>
    <mergeCell ref="AW62:AZ63"/>
    <mergeCell ref="AS56:AV57"/>
    <mergeCell ref="AS60:AV61"/>
    <mergeCell ref="AS59:AV59"/>
    <mergeCell ref="AW40:AZ41"/>
    <mergeCell ref="AS33:AV33"/>
    <mergeCell ref="AW28:AZ29"/>
    <mergeCell ref="AS32:AV32"/>
    <mergeCell ref="AS28:AV29"/>
    <mergeCell ref="E54:J67"/>
    <mergeCell ref="E53:J53"/>
    <mergeCell ref="M64:AR64"/>
    <mergeCell ref="M65:AR65"/>
    <mergeCell ref="M66:AR66"/>
    <mergeCell ref="M67:AR67"/>
    <mergeCell ref="K62:L63"/>
    <mergeCell ref="M59:AR59"/>
    <mergeCell ref="K53:L54"/>
    <mergeCell ref="M55:AR55"/>
    <mergeCell ref="M58:AR58"/>
    <mergeCell ref="C7:D7"/>
    <mergeCell ref="E7:AZ7"/>
    <mergeCell ref="C18:D18"/>
    <mergeCell ref="E18:AZ18"/>
    <mergeCell ref="C50:D50"/>
    <mergeCell ref="E50:AZ50"/>
    <mergeCell ref="M6:AR6"/>
    <mergeCell ref="K6:L6"/>
    <mergeCell ref="C6:J6"/>
    <mergeCell ref="E25:J49"/>
    <mergeCell ref="E24:J24"/>
    <mergeCell ref="K8:L9"/>
    <mergeCell ref="AS8:AV9"/>
    <mergeCell ref="AW8:AZ9"/>
    <mergeCell ref="M48:AR48"/>
    <mergeCell ref="M46:AR46"/>
    <mergeCell ref="M49:AR49"/>
    <mergeCell ref="M47:AR47"/>
    <mergeCell ref="AW19:AZ20"/>
    <mergeCell ref="AW46:AZ47"/>
    <mergeCell ref="AW32:AZ32"/>
    <mergeCell ref="AS24:AV25"/>
    <mergeCell ref="AS31:AV31"/>
    <mergeCell ref="AW44:AZ45"/>
    <mergeCell ref="AS23:AV23"/>
    <mergeCell ref="K34:L35"/>
    <mergeCell ref="K26:L27"/>
    <mergeCell ref="AW33:AZ33"/>
    <mergeCell ref="AW34:AZ35"/>
    <mergeCell ref="AW31:AZ31"/>
    <mergeCell ref="AW26:AZ27"/>
    <mergeCell ref="AW36:AZ37"/>
    <mergeCell ref="AW38:AZ39"/>
    <mergeCell ref="M30:AZ30"/>
    <mergeCell ref="K19:L20"/>
    <mergeCell ref="K21:L22"/>
    <mergeCell ref="AS16:AV17"/>
    <mergeCell ref="M14:AR14"/>
    <mergeCell ref="M15:AR15"/>
    <mergeCell ref="M16:AR16"/>
    <mergeCell ref="M17:AR17"/>
    <mergeCell ref="M10:AR10"/>
    <mergeCell ref="M11:AR11"/>
    <mergeCell ref="AS19:AV20"/>
    <mergeCell ref="AS21:AV22"/>
    <mergeCell ref="AU2:AZ2"/>
    <mergeCell ref="AS6:AV6"/>
    <mergeCell ref="AW6:AZ6"/>
    <mergeCell ref="AW55:AZ55"/>
    <mergeCell ref="K10:L10"/>
    <mergeCell ref="K11:L11"/>
    <mergeCell ref="AW24:AZ25"/>
    <mergeCell ref="AW10:AZ10"/>
    <mergeCell ref="AW11:AZ11"/>
    <mergeCell ref="AW12:AZ13"/>
    <mergeCell ref="AW14:AZ15"/>
    <mergeCell ref="AW16:AZ17"/>
    <mergeCell ref="AW48:AZ49"/>
    <mergeCell ref="AW21:AZ22"/>
    <mergeCell ref="AW23:AZ23"/>
    <mergeCell ref="K44:L45"/>
    <mergeCell ref="AW51:AZ52"/>
    <mergeCell ref="AS51:AV52"/>
    <mergeCell ref="AS12:AV13"/>
    <mergeCell ref="AS14:AV15"/>
    <mergeCell ref="AS10:AV10"/>
    <mergeCell ref="AS11:AV11"/>
    <mergeCell ref="K30:L33"/>
    <mergeCell ref="K42:L43"/>
    <mergeCell ref="AA71:AD71"/>
    <mergeCell ref="K59:L59"/>
    <mergeCell ref="K60:L61"/>
    <mergeCell ref="AS36:AV37"/>
    <mergeCell ref="AS40:AV41"/>
    <mergeCell ref="AS42:AV43"/>
    <mergeCell ref="AS55:AV55"/>
    <mergeCell ref="K64:L67"/>
    <mergeCell ref="M53:AZ54"/>
    <mergeCell ref="M56:AR57"/>
    <mergeCell ref="M60:AR61"/>
    <mergeCell ref="M62:AR63"/>
    <mergeCell ref="M51:AR52"/>
    <mergeCell ref="AS66:AV66"/>
    <mergeCell ref="AS64:AV64"/>
    <mergeCell ref="C68:AZ69"/>
    <mergeCell ref="AW56:AZ57"/>
    <mergeCell ref="AW58:AZ58"/>
    <mergeCell ref="K40:L41"/>
    <mergeCell ref="K36:L37"/>
    <mergeCell ref="K38:L39"/>
    <mergeCell ref="K46:L49"/>
    <mergeCell ref="AW42:AZ43"/>
    <mergeCell ref="AS44:AV45"/>
    <mergeCell ref="C4:AZ5"/>
    <mergeCell ref="E8:J9"/>
    <mergeCell ref="E19:J23"/>
    <mergeCell ref="E51:J52"/>
    <mergeCell ref="M8:AR9"/>
    <mergeCell ref="M12:AR13"/>
    <mergeCell ref="M24:AR25"/>
    <mergeCell ref="M21:AR22"/>
    <mergeCell ref="M19:AR20"/>
    <mergeCell ref="M26:AR27"/>
    <mergeCell ref="M28:AR29"/>
    <mergeCell ref="M34:AR35"/>
    <mergeCell ref="M36:AR37"/>
    <mergeCell ref="M38:AR39"/>
    <mergeCell ref="M40:AR41"/>
    <mergeCell ref="M42:AR43"/>
    <mergeCell ref="K51:L52"/>
    <mergeCell ref="M44:AR45"/>
    <mergeCell ref="AS46:AV46"/>
    <mergeCell ref="AS48:AV48"/>
    <mergeCell ref="K28:L29"/>
    <mergeCell ref="E10:J13"/>
    <mergeCell ref="AS34:AV35"/>
    <mergeCell ref="AS26:AV27"/>
  </mergeCells>
  <phoneticPr fontId="5"/>
  <conditionalFormatting sqref="AW44 AW62">
    <cfRule type="cellIs" dxfId="26" priority="32" stopIfTrue="1" operator="equal">
      <formula>"X"</formula>
    </cfRule>
  </conditionalFormatting>
  <conditionalFormatting sqref="AW12:AZ13 AW19:AZ23 AW51:AZ51 AW8:AZ9">
    <cfRule type="cellIs" dxfId="25" priority="31" stopIfTrue="1" operator="equal">
      <formula>"X"</formula>
    </cfRule>
  </conditionalFormatting>
  <conditionalFormatting sqref="AW31:AZ45 AW55:AZ56 AW58:AZ60 AW24:AZ29 AW62:AZ63 AW10:AZ13">
    <cfRule type="cellIs" dxfId="24" priority="30" operator="equal">
      <formula>"X"</formula>
    </cfRule>
  </conditionalFormatting>
  <conditionalFormatting sqref="AW58">
    <cfRule type="cellIs" dxfId="23" priority="29" operator="equal">
      <formula>"X"</formula>
    </cfRule>
  </conditionalFormatting>
  <conditionalFormatting sqref="AW12:AZ13">
    <cfRule type="cellIs" dxfId="22" priority="20" operator="equal">
      <formula>"X"</formula>
    </cfRule>
  </conditionalFormatting>
  <conditionalFormatting sqref="AW12:AZ13">
    <cfRule type="expression" dxfId="21" priority="18">
      <formula>AND(AW12="X",OR(NOT(OR(AW14="AnnexIII",AW14="AnnexIV")),AW16=""))</formula>
    </cfRule>
    <cfRule type="expression" dxfId="20" priority="19">
      <formula>AND(AW12="X",OR(AW14="AnnexIII",AW14="AnnexIV"),NOT(AW16=""))</formula>
    </cfRule>
  </conditionalFormatting>
  <conditionalFormatting sqref="AW14:AZ15">
    <cfRule type="expression" dxfId="19" priority="16">
      <formula>AND(AW12="X",OR(NOT(OR(AW14="AnnexIII",AW14="AnnexIV")),AW16=""))</formula>
    </cfRule>
    <cfRule type="expression" dxfId="18" priority="17">
      <formula>AND(AW12="X",OR(AW14="AnnexIII",AW14="AnnexIV"),NOT(AW16=""))</formula>
    </cfRule>
  </conditionalFormatting>
  <conditionalFormatting sqref="AW16:AZ17">
    <cfRule type="expression" dxfId="17" priority="14">
      <formula>AND(AW12="X",OR(NOT(OR(AW14="AnnexIII",AW14="AnnexIV")),AW16=""))</formula>
    </cfRule>
    <cfRule type="expression" dxfId="16" priority="15">
      <formula>AND(AW12="X",OR(AW14="AnnexIII",AW14="AnnexIV"),NOT(AW16=""))</formula>
    </cfRule>
  </conditionalFormatting>
  <conditionalFormatting sqref="AW44:AZ45">
    <cfRule type="cellIs" dxfId="15" priority="13" operator="equal">
      <formula>"X"</formula>
    </cfRule>
  </conditionalFormatting>
  <conditionalFormatting sqref="AW44:AZ45">
    <cfRule type="expression" dxfId="14" priority="11">
      <formula>AND(AW44="X",OR(NOT(OR(AW46="AnnexIII",AW46="AnnexIV")),AW48=""))</formula>
    </cfRule>
    <cfRule type="expression" dxfId="13" priority="12">
      <formula>AND(AW44="X",OR(AW46="AnnexIII",AW46="AnnexIV"),NOT(AW48=""))</formula>
    </cfRule>
  </conditionalFormatting>
  <conditionalFormatting sqref="AW46:AZ47">
    <cfRule type="expression" dxfId="12" priority="9">
      <formula>AND(AW44="X",OR(NOT(OR(AW46="AnnexIII",AW46="AnnexIV")),AW48=""))</formula>
    </cfRule>
    <cfRule type="expression" dxfId="11" priority="10">
      <formula>AND(AW44="X",OR(AW46="AnnexIII",AW46="AnnexIV"),NOT(AW48=""))</formula>
    </cfRule>
  </conditionalFormatting>
  <conditionalFormatting sqref="AW48:AZ49">
    <cfRule type="expression" dxfId="10" priority="7">
      <formula>AND(AW44="X",OR(NOT(OR(AW46="AnnexIII",AW46="AnnexIV")),AW48=""))</formula>
    </cfRule>
    <cfRule type="expression" dxfId="9" priority="8">
      <formula>AND(AW44="X",OR(AW46="AnnexIII",AW46="AnnexIV"),NOT(AW48=""))</formula>
    </cfRule>
  </conditionalFormatting>
  <conditionalFormatting sqref="AW62:AZ63">
    <cfRule type="expression" dxfId="8" priority="5">
      <formula>AND(AW62="X",OR(NOT(OR(AW64="AnnexIII",AW64="AnnexIV")),AW66=""))</formula>
    </cfRule>
    <cfRule type="expression" dxfId="7" priority="6">
      <formula>AND(AW62="X",OR(AW64="AnnexIII",AW64="AnnexIV"),NOT(AW66=""))</formula>
    </cfRule>
  </conditionalFormatting>
  <conditionalFormatting sqref="AW64:AZ65">
    <cfRule type="expression" dxfId="6" priority="3">
      <formula>AND(AW62="X",OR(NOT(OR(AW64="AnnexIII",AW64="AnnexIV")),AW66=""))</formula>
    </cfRule>
    <cfRule type="expression" dxfId="5" priority="4">
      <formula>AND(AW62="X",OR(AW64="AnnexIII",AW64="AnnexIV"),NOT(AW66=""))</formula>
    </cfRule>
  </conditionalFormatting>
  <conditionalFormatting sqref="AW66:AZ67">
    <cfRule type="expression" dxfId="4" priority="1">
      <formula>AND(AW62="X",OR(NOT(OR(AW64="AnnexIII",AW64="AnnexIV")),AW66=""))</formula>
    </cfRule>
    <cfRule type="expression" dxfId="3" priority="2">
      <formula>AND(AW62="X",OR(AW64="AnnexIII",AW64="AnnexIV"),NOT(AW66=""))</formula>
    </cfRule>
  </conditionalFormatting>
  <dataValidations count="2">
    <dataValidation type="list" allowBlank="1" showInputMessage="1" showErrorMessage="1" sqref="AW19:AZ29 AW51:AZ51 AW55:AZ56 AW31:AZ43 AW44 AW58:AZ60 AW8:AZ13 AW62">
      <formula1>"　,X"</formula1>
    </dataValidation>
    <dataValidation type="list" allowBlank="1" showInputMessage="1" showErrorMessage="1" sqref="AW64 AW46 AW14">
      <formula1>"&lt; AnnexIII                  / AnnexIV &gt;, AnnexIII, AnnexIV"</formula1>
    </dataValidation>
  </dataValidations>
  <printOptions horizontalCentered="1"/>
  <pageMargins left="0.39370078740157483" right="0.39370078740157483" top="0.39370078740157483" bottom="0.23622047244094491" header="0.23622047244094491" footer="0"/>
  <pageSetup paperSize="9" scale="75" orientation="portrait" horizontalDpi="1200" verticalDpi="1200" r:id="rId1"/>
</worksheet>
</file>

<file path=xl/worksheets/sheet6.xml><?xml version="1.0" encoding="utf-8"?>
<worksheet xmlns="http://schemas.openxmlformats.org/spreadsheetml/2006/main" xmlns:r="http://schemas.openxmlformats.org/officeDocument/2006/relationships">
  <sheetPr codeName="Sheet6">
    <tabColor rgb="FF00B0F0"/>
  </sheetPr>
  <dimension ref="A1:IW252"/>
  <sheetViews>
    <sheetView showZeros="0" view="pageBreakPreview" topLeftCell="A49" zoomScaleNormal="100" zoomScaleSheetLayoutView="100" workbookViewId="0">
      <selection activeCell="AW82" sqref="AW82:AZ82"/>
    </sheetView>
  </sheetViews>
  <sheetFormatPr defaultColWidth="2.7109375" defaultRowHeight="18" customHeight="1"/>
  <cols>
    <col min="1" max="1" width="1.42578125" style="118" customWidth="1"/>
    <col min="2" max="52" width="2.7109375" style="118" customWidth="1"/>
    <col min="53" max="53" width="1.42578125" style="37" customWidth="1"/>
    <col min="54" max="54" width="8.7109375" style="37" customWidth="1"/>
    <col min="55" max="55" width="8.7109375" style="118" customWidth="1"/>
    <col min="56" max="57" width="8.7109375" style="118" hidden="1" customWidth="1"/>
    <col min="58" max="16384" width="2.7109375" style="118"/>
  </cols>
  <sheetData>
    <row r="1" spans="1:56" s="121" customFormat="1" ht="15.95" customHeight="1">
      <c r="A1" s="130"/>
      <c r="B1" s="130"/>
      <c r="C1" s="130"/>
      <c r="D1" s="130"/>
      <c r="E1" s="130"/>
      <c r="F1" s="130"/>
      <c r="Z1" s="136"/>
      <c r="AA1" s="137"/>
      <c r="AB1" s="137"/>
      <c r="AC1" s="137"/>
      <c r="AQ1" s="131"/>
      <c r="AR1" s="131"/>
      <c r="AS1" s="131"/>
      <c r="AT1" s="131"/>
      <c r="AU1" s="131"/>
      <c r="AV1" s="131"/>
      <c r="AW1" s="131"/>
      <c r="AX1" s="131"/>
      <c r="AY1" s="131"/>
      <c r="AZ1" s="131"/>
      <c r="BA1" s="138" t="str">
        <f>'A. RoHS'!U16&amp;"_ba1"</f>
        <v>_ba1</v>
      </c>
      <c r="BB1" s="109"/>
      <c r="BD1" s="121">
        <f>takasa(A1)</f>
        <v>16</v>
      </c>
    </row>
    <row r="2" spans="1:56" s="51" customFormat="1" ht="15" customHeight="1">
      <c r="B2" s="112" t="s">
        <v>329</v>
      </c>
      <c r="BA2" s="52"/>
      <c r="BD2" s="121">
        <f t="shared" ref="BD2:BD65" si="0">takasa(A2)</f>
        <v>15</v>
      </c>
    </row>
    <row r="3" spans="1:56" s="51" customFormat="1" ht="15" customHeight="1">
      <c r="D3" s="118"/>
      <c r="BA3" s="52"/>
      <c r="BB3" s="52"/>
      <c r="BD3" s="121">
        <f t="shared" si="0"/>
        <v>15</v>
      </c>
    </row>
    <row r="4" spans="1:56" s="51" customFormat="1" ht="36" customHeight="1">
      <c r="C4" s="437" t="s">
        <v>330</v>
      </c>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52"/>
      <c r="BB4" s="52"/>
      <c r="BD4" s="121">
        <f t="shared" si="0"/>
        <v>36</v>
      </c>
    </row>
    <row r="5" spans="1:56" s="51" customFormat="1" ht="13.5" customHeight="1">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52"/>
      <c r="BB5" s="52"/>
      <c r="BD5" s="121">
        <f t="shared" si="0"/>
        <v>13.5</v>
      </c>
    </row>
    <row r="6" spans="1:56" s="51" customFormat="1" ht="28.5" customHeight="1" thickBot="1">
      <c r="C6" s="588" t="s">
        <v>128</v>
      </c>
      <c r="D6" s="589"/>
      <c r="E6" s="589"/>
      <c r="F6" s="589"/>
      <c r="G6" s="589"/>
      <c r="H6" s="589"/>
      <c r="I6" s="589"/>
      <c r="J6" s="590"/>
      <c r="K6" s="291" t="s">
        <v>261</v>
      </c>
      <c r="L6" s="293"/>
      <c r="M6" s="291" t="s">
        <v>262</v>
      </c>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3"/>
      <c r="AW6" s="521" t="s">
        <v>130</v>
      </c>
      <c r="AX6" s="522"/>
      <c r="AY6" s="522"/>
      <c r="AZ6" s="523"/>
      <c r="BD6" s="121">
        <f t="shared" si="0"/>
        <v>28.5</v>
      </c>
    </row>
    <row r="7" spans="1:56" s="37" customFormat="1" ht="20.100000000000001" customHeight="1">
      <c r="C7" s="584">
        <v>1</v>
      </c>
      <c r="D7" s="585"/>
      <c r="E7" s="726" t="s">
        <v>169</v>
      </c>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6"/>
      <c r="AY7" s="726"/>
      <c r="AZ7" s="727"/>
      <c r="BD7" s="121">
        <f t="shared" si="0"/>
        <v>20</v>
      </c>
    </row>
    <row r="8" spans="1:56" s="37" customFormat="1" ht="9.9499999999999993" customHeight="1">
      <c r="C8" s="683"/>
      <c r="D8" s="687"/>
      <c r="E8" s="651" t="s">
        <v>106</v>
      </c>
      <c r="F8" s="652"/>
      <c r="G8" s="652"/>
      <c r="H8" s="652"/>
      <c r="I8" s="652"/>
      <c r="J8" s="652"/>
      <c r="K8" s="731" t="s">
        <v>315</v>
      </c>
      <c r="L8" s="731"/>
      <c r="M8" s="458" t="s">
        <v>353</v>
      </c>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50"/>
      <c r="AW8" s="689" t="s">
        <v>528</v>
      </c>
      <c r="AX8" s="368"/>
      <c r="AY8" s="368"/>
      <c r="AZ8" s="369"/>
      <c r="BD8" s="121">
        <f t="shared" si="0"/>
        <v>10</v>
      </c>
    </row>
    <row r="9" spans="1:56" s="121" customFormat="1" ht="9.9499999999999993" customHeight="1">
      <c r="A9" s="130"/>
      <c r="B9" s="130"/>
      <c r="C9" s="683"/>
      <c r="D9" s="687"/>
      <c r="E9" s="673"/>
      <c r="F9" s="674"/>
      <c r="G9" s="674"/>
      <c r="H9" s="674"/>
      <c r="I9" s="674"/>
      <c r="J9" s="674"/>
      <c r="K9" s="732"/>
      <c r="L9" s="732"/>
      <c r="M9" s="657"/>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9"/>
      <c r="AW9" s="370"/>
      <c r="AX9" s="371"/>
      <c r="AY9" s="371"/>
      <c r="AZ9" s="372"/>
      <c r="BA9" s="119"/>
      <c r="BB9" s="109"/>
      <c r="BD9" s="121">
        <f t="shared" si="0"/>
        <v>10</v>
      </c>
    </row>
    <row r="10" spans="1:56" s="37" customFormat="1" ht="9.9499999999999993" customHeight="1">
      <c r="C10" s="683"/>
      <c r="D10" s="687"/>
      <c r="E10" s="673"/>
      <c r="F10" s="674"/>
      <c r="G10" s="674"/>
      <c r="H10" s="674"/>
      <c r="I10" s="674"/>
      <c r="J10" s="674"/>
      <c r="K10" s="731" t="s">
        <v>317</v>
      </c>
      <c r="L10" s="731"/>
      <c r="M10" s="458" t="s">
        <v>354</v>
      </c>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50"/>
      <c r="AW10" s="367" t="s">
        <v>16</v>
      </c>
      <c r="AX10" s="368"/>
      <c r="AY10" s="368"/>
      <c r="AZ10" s="369"/>
      <c r="BD10" s="121">
        <f t="shared" si="0"/>
        <v>10</v>
      </c>
    </row>
    <row r="11" spans="1:56" s="37" customFormat="1" ht="9.9499999999999993" customHeight="1">
      <c r="A11" s="130"/>
      <c r="B11" s="130"/>
      <c r="C11" s="683"/>
      <c r="D11" s="687"/>
      <c r="E11" s="654"/>
      <c r="F11" s="655"/>
      <c r="G11" s="655"/>
      <c r="H11" s="655"/>
      <c r="I11" s="655"/>
      <c r="J11" s="655"/>
      <c r="K11" s="732"/>
      <c r="L11" s="732"/>
      <c r="M11" s="657"/>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9"/>
      <c r="AW11" s="370"/>
      <c r="AX11" s="371"/>
      <c r="AY11" s="371"/>
      <c r="AZ11" s="372"/>
      <c r="BA11" s="131"/>
      <c r="BD11" s="121">
        <f t="shared" si="0"/>
        <v>10</v>
      </c>
    </row>
    <row r="12" spans="1:56" s="37" customFormat="1" ht="20.100000000000001" customHeight="1">
      <c r="C12" s="683"/>
      <c r="D12" s="687"/>
      <c r="E12" s="279" t="s">
        <v>109</v>
      </c>
      <c r="F12" s="668"/>
      <c r="G12" s="668"/>
      <c r="H12" s="668"/>
      <c r="I12" s="668"/>
      <c r="J12" s="280"/>
      <c r="K12" s="454" t="s">
        <v>94</v>
      </c>
      <c r="L12" s="455"/>
      <c r="M12" s="728" t="s">
        <v>349</v>
      </c>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c r="AM12" s="729"/>
      <c r="AN12" s="729"/>
      <c r="AO12" s="729"/>
      <c r="AP12" s="729"/>
      <c r="AQ12" s="729"/>
      <c r="AR12" s="729"/>
      <c r="AS12" s="729"/>
      <c r="AT12" s="729"/>
      <c r="AU12" s="729"/>
      <c r="AV12" s="729"/>
      <c r="AW12" s="729"/>
      <c r="AX12" s="729"/>
      <c r="AY12" s="729"/>
      <c r="AZ12" s="730"/>
      <c r="BD12" s="121">
        <f t="shared" si="0"/>
        <v>20</v>
      </c>
    </row>
    <row r="13" spans="1:56" s="37" customFormat="1" ht="20.100000000000001" customHeight="1">
      <c r="C13" s="683"/>
      <c r="D13" s="687"/>
      <c r="E13" s="670"/>
      <c r="F13" s="671"/>
      <c r="G13" s="671"/>
      <c r="H13" s="671"/>
      <c r="I13" s="671"/>
      <c r="J13" s="672"/>
      <c r="K13" s="456"/>
      <c r="L13" s="457"/>
      <c r="M13" s="733" t="s">
        <v>357</v>
      </c>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4"/>
      <c r="AR13" s="734"/>
      <c r="AS13" s="734"/>
      <c r="AT13" s="734"/>
      <c r="AU13" s="734"/>
      <c r="AV13" s="735"/>
      <c r="AW13" s="500" t="s">
        <v>16</v>
      </c>
      <c r="AX13" s="501"/>
      <c r="AY13" s="501"/>
      <c r="AZ13" s="502"/>
      <c r="BD13" s="121">
        <f t="shared" si="0"/>
        <v>20</v>
      </c>
    </row>
    <row r="14" spans="1:56" s="37" customFormat="1" ht="20.100000000000001" customHeight="1">
      <c r="C14" s="683"/>
      <c r="D14" s="687"/>
      <c r="E14" s="670"/>
      <c r="F14" s="671"/>
      <c r="G14" s="671"/>
      <c r="H14" s="671"/>
      <c r="I14" s="671"/>
      <c r="J14" s="672"/>
      <c r="K14" s="456"/>
      <c r="L14" s="457"/>
      <c r="M14" s="733" t="s">
        <v>350</v>
      </c>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4"/>
      <c r="AM14" s="734"/>
      <c r="AN14" s="734"/>
      <c r="AO14" s="734"/>
      <c r="AP14" s="734"/>
      <c r="AQ14" s="734"/>
      <c r="AR14" s="734"/>
      <c r="AS14" s="734"/>
      <c r="AT14" s="734"/>
      <c r="AU14" s="734"/>
      <c r="AV14" s="735"/>
      <c r="AW14" s="500" t="s">
        <v>16</v>
      </c>
      <c r="AX14" s="501"/>
      <c r="AY14" s="501"/>
      <c r="AZ14" s="502"/>
      <c r="BD14" s="121">
        <f t="shared" si="0"/>
        <v>20</v>
      </c>
    </row>
    <row r="15" spans="1:56" s="37" customFormat="1" ht="20.100000000000001" customHeight="1">
      <c r="C15" s="683"/>
      <c r="D15" s="687"/>
      <c r="E15" s="670"/>
      <c r="F15" s="671"/>
      <c r="G15" s="671"/>
      <c r="H15" s="671"/>
      <c r="I15" s="671"/>
      <c r="J15" s="672"/>
      <c r="K15" s="456"/>
      <c r="L15" s="457"/>
      <c r="M15" s="733" t="s">
        <v>351</v>
      </c>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5"/>
      <c r="AW15" s="500" t="s">
        <v>16</v>
      </c>
      <c r="AX15" s="501"/>
      <c r="AY15" s="501"/>
      <c r="AZ15" s="502"/>
      <c r="BD15" s="121">
        <f t="shared" si="0"/>
        <v>20</v>
      </c>
    </row>
    <row r="16" spans="1:56" s="37" customFormat="1" ht="20.100000000000001" customHeight="1">
      <c r="C16" s="685"/>
      <c r="D16" s="688"/>
      <c r="E16" s="281"/>
      <c r="F16" s="669"/>
      <c r="G16" s="669"/>
      <c r="H16" s="669"/>
      <c r="I16" s="669"/>
      <c r="J16" s="282"/>
      <c r="K16" s="649"/>
      <c r="L16" s="650"/>
      <c r="M16" s="736" t="s">
        <v>352</v>
      </c>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8"/>
      <c r="AW16" s="503" t="s">
        <v>16</v>
      </c>
      <c r="AX16" s="713"/>
      <c r="AY16" s="713"/>
      <c r="AZ16" s="714"/>
      <c r="BD16" s="121">
        <f t="shared" si="0"/>
        <v>20</v>
      </c>
    </row>
    <row r="17" spans="3:62" s="37" customFormat="1" ht="20.100000000000001" customHeight="1">
      <c r="C17" s="681">
        <v>2</v>
      </c>
      <c r="D17" s="682"/>
      <c r="E17" s="666" t="s">
        <v>171</v>
      </c>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7"/>
      <c r="BD17" s="121">
        <f t="shared" si="0"/>
        <v>20</v>
      </c>
    </row>
    <row r="18" spans="3:62" s="37" customFormat="1" ht="30" customHeight="1">
      <c r="C18" s="683"/>
      <c r="D18" s="684"/>
      <c r="E18" s="651" t="s">
        <v>96</v>
      </c>
      <c r="F18" s="652"/>
      <c r="G18" s="652"/>
      <c r="H18" s="652"/>
      <c r="I18" s="652"/>
      <c r="J18" s="653"/>
      <c r="K18" s="506" t="s">
        <v>273</v>
      </c>
      <c r="L18" s="507"/>
      <c r="M18" s="276" t="s">
        <v>356</v>
      </c>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8"/>
      <c r="AW18" s="367" t="s">
        <v>16</v>
      </c>
      <c r="AX18" s="368"/>
      <c r="AY18" s="368"/>
      <c r="AZ18" s="369"/>
      <c r="BA18" s="118"/>
      <c r="BB18" s="118"/>
      <c r="BC18" s="118"/>
      <c r="BD18" s="121">
        <f t="shared" si="0"/>
        <v>30</v>
      </c>
      <c r="BE18" s="118"/>
      <c r="BF18" s="118"/>
      <c r="BG18" s="118"/>
      <c r="BH18" s="118"/>
      <c r="BI18" s="118"/>
      <c r="BJ18" s="118"/>
    </row>
    <row r="19" spans="3:62" s="37" customFormat="1" ht="30" customHeight="1">
      <c r="C19" s="683"/>
      <c r="D19" s="684"/>
      <c r="E19" s="654"/>
      <c r="F19" s="655"/>
      <c r="G19" s="655"/>
      <c r="H19" s="655"/>
      <c r="I19" s="655"/>
      <c r="J19" s="656"/>
      <c r="K19" s="555"/>
      <c r="L19" s="556"/>
      <c r="M19" s="273"/>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5"/>
      <c r="AW19" s="514"/>
      <c r="AX19" s="515"/>
      <c r="AY19" s="515"/>
      <c r="AZ19" s="516"/>
      <c r="BA19" s="118"/>
      <c r="BB19" s="118"/>
      <c r="BC19" s="118"/>
      <c r="BD19" s="121">
        <f t="shared" si="0"/>
        <v>30</v>
      </c>
      <c r="BE19" s="118"/>
      <c r="BF19" s="118"/>
      <c r="BG19" s="118"/>
      <c r="BH19" s="118"/>
      <c r="BI19" s="118"/>
      <c r="BJ19" s="118"/>
    </row>
    <row r="20" spans="3:62" s="37" customFormat="1" ht="20.100000000000001" customHeight="1">
      <c r="C20" s="683"/>
      <c r="D20" s="684"/>
      <c r="E20" s="279" t="s">
        <v>95</v>
      </c>
      <c r="F20" s="668"/>
      <c r="G20" s="668"/>
      <c r="H20" s="668"/>
      <c r="I20" s="668"/>
      <c r="J20" s="280"/>
      <c r="K20" s="506" t="s">
        <v>275</v>
      </c>
      <c r="L20" s="507"/>
      <c r="M20" s="276" t="s">
        <v>355</v>
      </c>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8"/>
      <c r="AW20" s="367" t="s">
        <v>16</v>
      </c>
      <c r="AX20" s="368"/>
      <c r="AY20" s="368"/>
      <c r="AZ20" s="369"/>
      <c r="BA20" s="118"/>
      <c r="BB20" s="118"/>
      <c r="BC20" s="118"/>
      <c r="BD20" s="121">
        <f t="shared" si="0"/>
        <v>20</v>
      </c>
      <c r="BE20" s="118"/>
      <c r="BF20" s="118"/>
      <c r="BG20" s="118"/>
      <c r="BH20" s="118"/>
      <c r="BI20" s="118"/>
      <c r="BJ20" s="118"/>
    </row>
    <row r="21" spans="3:62" s="37" customFormat="1" ht="20.100000000000001" customHeight="1">
      <c r="C21" s="685"/>
      <c r="D21" s="686"/>
      <c r="E21" s="281"/>
      <c r="F21" s="669"/>
      <c r="G21" s="669"/>
      <c r="H21" s="669"/>
      <c r="I21" s="669"/>
      <c r="J21" s="282"/>
      <c r="K21" s="555"/>
      <c r="L21" s="556"/>
      <c r="M21" s="273"/>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5"/>
      <c r="AW21" s="370"/>
      <c r="AX21" s="371"/>
      <c r="AY21" s="371"/>
      <c r="AZ21" s="372"/>
      <c r="BA21" s="118"/>
      <c r="BB21" s="118"/>
      <c r="BC21" s="118"/>
      <c r="BD21" s="121">
        <f t="shared" si="0"/>
        <v>20</v>
      </c>
      <c r="BE21" s="118"/>
      <c r="BF21" s="118"/>
      <c r="BG21" s="118"/>
      <c r="BH21" s="118"/>
      <c r="BI21" s="118"/>
      <c r="BJ21" s="118"/>
    </row>
    <row r="22" spans="3:62" s="37" customFormat="1" ht="20.100000000000001" customHeight="1">
      <c r="C22" s="681">
        <v>3</v>
      </c>
      <c r="D22" s="682"/>
      <c r="E22" s="666" t="s">
        <v>173</v>
      </c>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c r="AX22" s="666"/>
      <c r="AY22" s="666"/>
      <c r="AZ22" s="667"/>
      <c r="BD22" s="121">
        <f t="shared" si="0"/>
        <v>20</v>
      </c>
    </row>
    <row r="23" spans="3:62" s="37" customFormat="1" ht="9.9499999999999993" customHeight="1">
      <c r="C23" s="683"/>
      <c r="D23" s="684"/>
      <c r="E23" s="651" t="s">
        <v>106</v>
      </c>
      <c r="F23" s="652"/>
      <c r="G23" s="652"/>
      <c r="H23" s="652"/>
      <c r="I23" s="652"/>
      <c r="J23" s="653"/>
      <c r="K23" s="454" t="s">
        <v>315</v>
      </c>
      <c r="L23" s="455"/>
      <c r="M23" s="458" t="s">
        <v>358</v>
      </c>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50"/>
      <c r="AW23" s="367" t="s">
        <v>16</v>
      </c>
      <c r="AX23" s="368"/>
      <c r="AY23" s="368"/>
      <c r="AZ23" s="369"/>
      <c r="BA23" s="118"/>
      <c r="BB23" s="118"/>
      <c r="BC23" s="118"/>
      <c r="BD23" s="121">
        <f t="shared" si="0"/>
        <v>10</v>
      </c>
      <c r="BE23" s="118"/>
      <c r="BF23" s="118"/>
      <c r="BG23" s="118"/>
      <c r="BH23" s="118"/>
      <c r="BI23" s="118"/>
      <c r="BJ23" s="118"/>
    </row>
    <row r="24" spans="3:62" s="37" customFormat="1" ht="9.9499999999999993" customHeight="1">
      <c r="C24" s="683"/>
      <c r="D24" s="684"/>
      <c r="E24" s="654"/>
      <c r="F24" s="655"/>
      <c r="G24" s="655"/>
      <c r="H24" s="655"/>
      <c r="I24" s="655"/>
      <c r="J24" s="656"/>
      <c r="K24" s="649"/>
      <c r="L24" s="650"/>
      <c r="M24" s="657"/>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9"/>
      <c r="AW24" s="370"/>
      <c r="AX24" s="371"/>
      <c r="AY24" s="371"/>
      <c r="AZ24" s="372"/>
      <c r="BA24" s="118"/>
      <c r="BB24" s="118"/>
      <c r="BC24" s="118"/>
      <c r="BD24" s="121">
        <f t="shared" si="0"/>
        <v>10</v>
      </c>
      <c r="BE24" s="118"/>
      <c r="BF24" s="118"/>
      <c r="BG24" s="118"/>
      <c r="BH24" s="118"/>
      <c r="BI24" s="118"/>
      <c r="BJ24" s="118"/>
    </row>
    <row r="25" spans="3:62" s="37" customFormat="1" ht="9.9499999999999993" customHeight="1">
      <c r="C25" s="683"/>
      <c r="D25" s="684"/>
      <c r="E25" s="279" t="s">
        <v>112</v>
      </c>
      <c r="F25" s="668"/>
      <c r="G25" s="668"/>
      <c r="H25" s="668"/>
      <c r="I25" s="668"/>
      <c r="J25" s="280"/>
      <c r="K25" s="506" t="s">
        <v>317</v>
      </c>
      <c r="L25" s="507"/>
      <c r="M25" s="458" t="s">
        <v>359</v>
      </c>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50"/>
      <c r="AW25" s="367" t="s">
        <v>16</v>
      </c>
      <c r="AX25" s="368"/>
      <c r="AY25" s="368"/>
      <c r="AZ25" s="369"/>
      <c r="BA25" s="118"/>
      <c r="BB25" s="118"/>
      <c r="BC25" s="118"/>
      <c r="BD25" s="121">
        <f t="shared" si="0"/>
        <v>10</v>
      </c>
      <c r="BE25" s="118"/>
      <c r="BF25" s="118"/>
      <c r="BG25" s="118"/>
      <c r="BH25" s="118"/>
      <c r="BI25" s="118"/>
      <c r="BJ25" s="118"/>
    </row>
    <row r="26" spans="3:62" s="37" customFormat="1" ht="9.9499999999999993" customHeight="1">
      <c r="C26" s="685"/>
      <c r="D26" s="686"/>
      <c r="E26" s="281"/>
      <c r="F26" s="669"/>
      <c r="G26" s="669"/>
      <c r="H26" s="669"/>
      <c r="I26" s="669"/>
      <c r="J26" s="282"/>
      <c r="K26" s="555"/>
      <c r="L26" s="556"/>
      <c r="M26" s="657"/>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9"/>
      <c r="AW26" s="370"/>
      <c r="AX26" s="371"/>
      <c r="AY26" s="371"/>
      <c r="AZ26" s="372"/>
      <c r="BA26" s="118"/>
      <c r="BB26" s="118"/>
      <c r="BC26" s="118"/>
      <c r="BD26" s="121">
        <f t="shared" si="0"/>
        <v>10</v>
      </c>
      <c r="BE26" s="118"/>
      <c r="BF26" s="118"/>
      <c r="BG26" s="118"/>
      <c r="BH26" s="118"/>
      <c r="BI26" s="118"/>
      <c r="BJ26" s="118"/>
    </row>
    <row r="27" spans="3:62" s="37" customFormat="1" ht="20.100000000000001" customHeight="1">
      <c r="C27" s="681">
        <v>4</v>
      </c>
      <c r="D27" s="682"/>
      <c r="E27" s="690" t="s">
        <v>334</v>
      </c>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91"/>
      <c r="AV27" s="691"/>
      <c r="AW27" s="691"/>
      <c r="AX27" s="691"/>
      <c r="AY27" s="691"/>
      <c r="AZ27" s="692"/>
      <c r="BD27" s="121">
        <f t="shared" si="0"/>
        <v>20</v>
      </c>
    </row>
    <row r="28" spans="3:62" s="37" customFormat="1" ht="20.100000000000001" customHeight="1">
      <c r="C28" s="683"/>
      <c r="D28" s="684"/>
      <c r="E28" s="675" t="s">
        <v>111</v>
      </c>
      <c r="F28" s="676"/>
      <c r="G28" s="676"/>
      <c r="H28" s="676"/>
      <c r="I28" s="676"/>
      <c r="J28" s="677"/>
      <c r="K28" s="506" t="s">
        <v>273</v>
      </c>
      <c r="L28" s="507"/>
      <c r="M28" s="276" t="s">
        <v>361</v>
      </c>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8"/>
      <c r="AW28" s="367" t="s">
        <v>16</v>
      </c>
      <c r="AX28" s="368"/>
      <c r="AY28" s="368"/>
      <c r="AZ28" s="369"/>
      <c r="BD28" s="121">
        <f t="shared" si="0"/>
        <v>20</v>
      </c>
    </row>
    <row r="29" spans="3:62" s="37" customFormat="1" ht="20.100000000000001" customHeight="1">
      <c r="C29" s="683"/>
      <c r="D29" s="684"/>
      <c r="E29" s="678"/>
      <c r="F29" s="679"/>
      <c r="G29" s="679"/>
      <c r="H29" s="679"/>
      <c r="I29" s="679"/>
      <c r="J29" s="680"/>
      <c r="K29" s="555"/>
      <c r="L29" s="556"/>
      <c r="M29" s="273"/>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5"/>
      <c r="AW29" s="514"/>
      <c r="AX29" s="515"/>
      <c r="AY29" s="515"/>
      <c r="AZ29" s="516"/>
      <c r="BD29" s="121">
        <f t="shared" si="0"/>
        <v>20</v>
      </c>
    </row>
    <row r="30" spans="3:62" s="37" customFormat="1" ht="9.9499999999999993" customHeight="1">
      <c r="C30" s="683"/>
      <c r="D30" s="684"/>
      <c r="E30" s="279" t="s">
        <v>110</v>
      </c>
      <c r="F30" s="668"/>
      <c r="G30" s="668"/>
      <c r="H30" s="668"/>
      <c r="I30" s="668"/>
      <c r="J30" s="280"/>
      <c r="K30" s="506" t="s">
        <v>275</v>
      </c>
      <c r="L30" s="507"/>
      <c r="M30" s="458" t="s">
        <v>360</v>
      </c>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50"/>
      <c r="AW30" s="367" t="s">
        <v>16</v>
      </c>
      <c r="AX30" s="368"/>
      <c r="AY30" s="368"/>
      <c r="AZ30" s="369"/>
      <c r="BD30" s="121">
        <f t="shared" si="0"/>
        <v>10</v>
      </c>
    </row>
    <row r="31" spans="3:62" s="37" customFormat="1" ht="9.9499999999999993" customHeight="1">
      <c r="C31" s="685"/>
      <c r="D31" s="686"/>
      <c r="E31" s="281"/>
      <c r="F31" s="669"/>
      <c r="G31" s="669"/>
      <c r="H31" s="669"/>
      <c r="I31" s="669"/>
      <c r="J31" s="282"/>
      <c r="K31" s="555"/>
      <c r="L31" s="556"/>
      <c r="M31" s="657"/>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9"/>
      <c r="AW31" s="370"/>
      <c r="AX31" s="371"/>
      <c r="AY31" s="371"/>
      <c r="AZ31" s="372"/>
      <c r="BD31" s="121">
        <f t="shared" si="0"/>
        <v>10</v>
      </c>
    </row>
    <row r="32" spans="3:62" s="37" customFormat="1" ht="20.100000000000001" customHeight="1">
      <c r="C32" s="681">
        <v>5</v>
      </c>
      <c r="D32" s="682"/>
      <c r="E32" s="666" t="s">
        <v>175</v>
      </c>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666"/>
      <c r="AO32" s="666"/>
      <c r="AP32" s="666"/>
      <c r="AQ32" s="666"/>
      <c r="AR32" s="666"/>
      <c r="AS32" s="666"/>
      <c r="AT32" s="666"/>
      <c r="AU32" s="666"/>
      <c r="AV32" s="666"/>
      <c r="AW32" s="666"/>
      <c r="AX32" s="666"/>
      <c r="AY32" s="666"/>
      <c r="AZ32" s="667"/>
      <c r="BD32" s="121">
        <f t="shared" si="0"/>
        <v>20</v>
      </c>
    </row>
    <row r="33" spans="3:62" s="37" customFormat="1" ht="9.9499999999999993" customHeight="1">
      <c r="C33" s="683"/>
      <c r="D33" s="687"/>
      <c r="E33" s="651" t="s">
        <v>108</v>
      </c>
      <c r="F33" s="652"/>
      <c r="G33" s="652"/>
      <c r="H33" s="652"/>
      <c r="I33" s="652"/>
      <c r="J33" s="653"/>
      <c r="K33" s="454" t="s">
        <v>315</v>
      </c>
      <c r="L33" s="455"/>
      <c r="M33" s="458" t="s">
        <v>362</v>
      </c>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50"/>
      <c r="AW33" s="367" t="s">
        <v>16</v>
      </c>
      <c r="AX33" s="368"/>
      <c r="AY33" s="368"/>
      <c r="AZ33" s="369"/>
      <c r="BD33" s="121">
        <f t="shared" si="0"/>
        <v>10</v>
      </c>
    </row>
    <row r="34" spans="3:62" s="37" customFormat="1" ht="9.9499999999999993" customHeight="1">
      <c r="C34" s="683"/>
      <c r="D34" s="687"/>
      <c r="E34" s="654"/>
      <c r="F34" s="655"/>
      <c r="G34" s="655"/>
      <c r="H34" s="655"/>
      <c r="I34" s="655"/>
      <c r="J34" s="656"/>
      <c r="K34" s="649"/>
      <c r="L34" s="650"/>
      <c r="M34" s="657"/>
      <c r="N34" s="658"/>
      <c r="O34" s="658"/>
      <c r="P34" s="658"/>
      <c r="Q34" s="658"/>
      <c r="R34" s="658"/>
      <c r="S34" s="658"/>
      <c r="T34" s="658"/>
      <c r="U34" s="658"/>
      <c r="V34" s="658"/>
      <c r="W34" s="658"/>
      <c r="X34" s="658"/>
      <c r="Y34" s="658"/>
      <c r="Z34" s="658"/>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9"/>
      <c r="AW34" s="370"/>
      <c r="AX34" s="371"/>
      <c r="AY34" s="371"/>
      <c r="AZ34" s="372"/>
      <c r="BD34" s="121">
        <f t="shared" si="0"/>
        <v>10</v>
      </c>
    </row>
    <row r="35" spans="3:62" s="37" customFormat="1" ht="9.9499999999999993" customHeight="1">
      <c r="C35" s="683"/>
      <c r="D35" s="687"/>
      <c r="E35" s="279" t="s">
        <v>95</v>
      </c>
      <c r="F35" s="668"/>
      <c r="G35" s="668"/>
      <c r="H35" s="668"/>
      <c r="I35" s="668"/>
      <c r="J35" s="280"/>
      <c r="K35" s="506" t="s">
        <v>317</v>
      </c>
      <c r="L35" s="507"/>
      <c r="M35" s="458" t="s">
        <v>363</v>
      </c>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50"/>
      <c r="AW35" s="367" t="s">
        <v>16</v>
      </c>
      <c r="AX35" s="368"/>
      <c r="AY35" s="368"/>
      <c r="AZ35" s="369"/>
      <c r="BD35" s="121">
        <f t="shared" si="0"/>
        <v>10</v>
      </c>
    </row>
    <row r="36" spans="3:62" s="37" customFormat="1" ht="9.9499999999999993" customHeight="1">
      <c r="C36" s="683"/>
      <c r="D36" s="687"/>
      <c r="E36" s="670"/>
      <c r="F36" s="671"/>
      <c r="G36" s="671"/>
      <c r="H36" s="671"/>
      <c r="I36" s="671"/>
      <c r="J36" s="672"/>
      <c r="K36" s="555"/>
      <c r="L36" s="556"/>
      <c r="M36" s="657"/>
      <c r="N36" s="658"/>
      <c r="O36" s="658"/>
      <c r="P36" s="658"/>
      <c r="Q36" s="658"/>
      <c r="R36" s="658"/>
      <c r="S36" s="658"/>
      <c r="T36" s="658"/>
      <c r="U36" s="658"/>
      <c r="V36" s="658"/>
      <c r="W36" s="658"/>
      <c r="X36" s="658"/>
      <c r="Y36" s="658"/>
      <c r="Z36" s="658"/>
      <c r="AA36" s="658"/>
      <c r="AB36" s="658"/>
      <c r="AC36" s="658"/>
      <c r="AD36" s="658"/>
      <c r="AE36" s="658"/>
      <c r="AF36" s="658"/>
      <c r="AG36" s="658"/>
      <c r="AH36" s="658"/>
      <c r="AI36" s="658"/>
      <c r="AJ36" s="658"/>
      <c r="AK36" s="658"/>
      <c r="AL36" s="658"/>
      <c r="AM36" s="658"/>
      <c r="AN36" s="658"/>
      <c r="AO36" s="658"/>
      <c r="AP36" s="658"/>
      <c r="AQ36" s="658"/>
      <c r="AR36" s="658"/>
      <c r="AS36" s="658"/>
      <c r="AT36" s="658"/>
      <c r="AU36" s="658"/>
      <c r="AV36" s="659"/>
      <c r="AW36" s="370"/>
      <c r="AX36" s="371"/>
      <c r="AY36" s="371"/>
      <c r="AZ36" s="372"/>
      <c r="BD36" s="121">
        <f t="shared" si="0"/>
        <v>10</v>
      </c>
    </row>
    <row r="37" spans="3:62" s="37" customFormat="1" ht="9.9499999999999993" customHeight="1">
      <c r="C37" s="683"/>
      <c r="D37" s="687"/>
      <c r="E37" s="670"/>
      <c r="F37" s="671"/>
      <c r="G37" s="671"/>
      <c r="H37" s="671"/>
      <c r="I37" s="671"/>
      <c r="J37" s="672"/>
      <c r="K37" s="506" t="s">
        <v>364</v>
      </c>
      <c r="L37" s="507"/>
      <c r="M37" s="458" t="s">
        <v>365</v>
      </c>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50"/>
      <c r="AW37" s="367" t="s">
        <v>16</v>
      </c>
      <c r="AX37" s="368"/>
      <c r="AY37" s="368"/>
      <c r="AZ37" s="369"/>
      <c r="BA37" s="118"/>
      <c r="BB37" s="118"/>
      <c r="BC37" s="118"/>
      <c r="BD37" s="121">
        <f t="shared" si="0"/>
        <v>10</v>
      </c>
      <c r="BE37" s="118"/>
      <c r="BF37" s="118"/>
      <c r="BG37" s="118"/>
      <c r="BH37" s="118"/>
      <c r="BI37" s="118"/>
      <c r="BJ37" s="118"/>
    </row>
    <row r="38" spans="3:62" s="37" customFormat="1" ht="9.9499999999999993" customHeight="1">
      <c r="C38" s="685"/>
      <c r="D38" s="688"/>
      <c r="E38" s="281"/>
      <c r="F38" s="669"/>
      <c r="G38" s="669"/>
      <c r="H38" s="669"/>
      <c r="I38" s="669"/>
      <c r="J38" s="282"/>
      <c r="K38" s="555"/>
      <c r="L38" s="556"/>
      <c r="M38" s="657"/>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658"/>
      <c r="AM38" s="658"/>
      <c r="AN38" s="658"/>
      <c r="AO38" s="658"/>
      <c r="AP38" s="658"/>
      <c r="AQ38" s="658"/>
      <c r="AR38" s="658"/>
      <c r="AS38" s="658"/>
      <c r="AT38" s="658"/>
      <c r="AU38" s="658"/>
      <c r="AV38" s="659"/>
      <c r="AW38" s="370"/>
      <c r="AX38" s="371"/>
      <c r="AY38" s="371"/>
      <c r="AZ38" s="372"/>
      <c r="BD38" s="121">
        <f t="shared" si="0"/>
        <v>10</v>
      </c>
    </row>
    <row r="39" spans="3:62" s="37" customFormat="1" ht="20.100000000000001" customHeight="1">
      <c r="C39" s="681">
        <v>6</v>
      </c>
      <c r="D39" s="682"/>
      <c r="E39" s="666" t="s">
        <v>336</v>
      </c>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7"/>
      <c r="BD39" s="121">
        <f t="shared" si="0"/>
        <v>20</v>
      </c>
    </row>
    <row r="40" spans="3:62" s="37" customFormat="1" ht="9.9499999999999993" customHeight="1">
      <c r="C40" s="683"/>
      <c r="D40" s="684"/>
      <c r="E40" s="651" t="s">
        <v>108</v>
      </c>
      <c r="F40" s="652"/>
      <c r="G40" s="652"/>
      <c r="H40" s="652"/>
      <c r="I40" s="652"/>
      <c r="J40" s="653"/>
      <c r="K40" s="454" t="s">
        <v>315</v>
      </c>
      <c r="L40" s="455"/>
      <c r="M40" s="458" t="s">
        <v>366</v>
      </c>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50"/>
      <c r="AW40" s="367" t="s">
        <v>16</v>
      </c>
      <c r="AX40" s="368"/>
      <c r="AY40" s="368"/>
      <c r="AZ40" s="369"/>
      <c r="BD40" s="121">
        <f t="shared" si="0"/>
        <v>10</v>
      </c>
    </row>
    <row r="41" spans="3:62" s="37" customFormat="1" ht="9.9499999999999993" customHeight="1">
      <c r="C41" s="683"/>
      <c r="D41" s="684"/>
      <c r="E41" s="654"/>
      <c r="F41" s="655"/>
      <c r="G41" s="655"/>
      <c r="H41" s="655"/>
      <c r="I41" s="655"/>
      <c r="J41" s="656"/>
      <c r="K41" s="649"/>
      <c r="L41" s="650"/>
      <c r="M41" s="657"/>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658"/>
      <c r="AM41" s="658"/>
      <c r="AN41" s="658"/>
      <c r="AO41" s="658"/>
      <c r="AP41" s="658"/>
      <c r="AQ41" s="658"/>
      <c r="AR41" s="658"/>
      <c r="AS41" s="658"/>
      <c r="AT41" s="658"/>
      <c r="AU41" s="658"/>
      <c r="AV41" s="659"/>
      <c r="AW41" s="370"/>
      <c r="AX41" s="371"/>
      <c r="AY41" s="371"/>
      <c r="AZ41" s="372"/>
      <c r="BD41" s="121">
        <f t="shared" si="0"/>
        <v>10</v>
      </c>
    </row>
    <row r="42" spans="3:62" s="37" customFormat="1" ht="9.9499999999999993" customHeight="1">
      <c r="C42" s="683"/>
      <c r="D42" s="684"/>
      <c r="E42" s="279" t="s">
        <v>107</v>
      </c>
      <c r="F42" s="668"/>
      <c r="G42" s="668"/>
      <c r="H42" s="668"/>
      <c r="I42" s="668"/>
      <c r="J42" s="280"/>
      <c r="K42" s="454" t="s">
        <v>317</v>
      </c>
      <c r="L42" s="455"/>
      <c r="M42" s="458" t="s">
        <v>367</v>
      </c>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449"/>
      <c r="AV42" s="450"/>
      <c r="AW42" s="367" t="s">
        <v>16</v>
      </c>
      <c r="AX42" s="368"/>
      <c r="AY42" s="368"/>
      <c r="AZ42" s="369"/>
      <c r="BA42" s="118"/>
      <c r="BB42" s="118"/>
      <c r="BC42" s="118"/>
      <c r="BD42" s="121">
        <f t="shared" si="0"/>
        <v>10</v>
      </c>
      <c r="BE42" s="118"/>
      <c r="BF42" s="118"/>
      <c r="BG42" s="118"/>
      <c r="BH42" s="118"/>
      <c r="BI42" s="118"/>
      <c r="BJ42" s="118"/>
    </row>
    <row r="43" spans="3:62" s="37" customFormat="1" ht="9.9499999999999993" customHeight="1">
      <c r="C43" s="683"/>
      <c r="D43" s="684"/>
      <c r="E43" s="670"/>
      <c r="F43" s="671"/>
      <c r="G43" s="671"/>
      <c r="H43" s="671"/>
      <c r="I43" s="671"/>
      <c r="J43" s="672"/>
      <c r="K43" s="649"/>
      <c r="L43" s="650"/>
      <c r="M43" s="657"/>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9"/>
      <c r="AW43" s="370"/>
      <c r="AX43" s="371"/>
      <c r="AY43" s="371"/>
      <c r="AZ43" s="372"/>
      <c r="BA43" s="118"/>
      <c r="BB43" s="118"/>
      <c r="BC43" s="118"/>
      <c r="BD43" s="121">
        <f t="shared" si="0"/>
        <v>10</v>
      </c>
      <c r="BE43" s="118"/>
      <c r="BF43" s="118"/>
      <c r="BG43" s="118"/>
      <c r="BH43" s="118"/>
      <c r="BI43" s="118"/>
      <c r="BJ43" s="118"/>
    </row>
    <row r="44" spans="3:62" s="37" customFormat="1" ht="9.9499999999999993" customHeight="1">
      <c r="C44" s="683"/>
      <c r="D44" s="684"/>
      <c r="E44" s="670"/>
      <c r="F44" s="671"/>
      <c r="G44" s="671"/>
      <c r="H44" s="671"/>
      <c r="I44" s="671"/>
      <c r="J44" s="672"/>
      <c r="K44" s="454" t="s">
        <v>364</v>
      </c>
      <c r="L44" s="455"/>
      <c r="M44" s="458" t="s">
        <v>368</v>
      </c>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50"/>
      <c r="AW44" s="367" t="s">
        <v>16</v>
      </c>
      <c r="AX44" s="368"/>
      <c r="AY44" s="368"/>
      <c r="AZ44" s="369"/>
      <c r="BD44" s="121">
        <f t="shared" si="0"/>
        <v>10</v>
      </c>
    </row>
    <row r="45" spans="3:62" s="37" customFormat="1" ht="9.9499999999999993" customHeight="1">
      <c r="C45" s="683"/>
      <c r="D45" s="684"/>
      <c r="E45" s="670"/>
      <c r="F45" s="671"/>
      <c r="G45" s="671"/>
      <c r="H45" s="671"/>
      <c r="I45" s="671"/>
      <c r="J45" s="672"/>
      <c r="K45" s="649"/>
      <c r="L45" s="650"/>
      <c r="M45" s="657"/>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8"/>
      <c r="AN45" s="658"/>
      <c r="AO45" s="658"/>
      <c r="AP45" s="658"/>
      <c r="AQ45" s="658"/>
      <c r="AR45" s="658"/>
      <c r="AS45" s="658"/>
      <c r="AT45" s="658"/>
      <c r="AU45" s="658"/>
      <c r="AV45" s="659"/>
      <c r="AW45" s="370"/>
      <c r="AX45" s="371"/>
      <c r="AY45" s="371"/>
      <c r="AZ45" s="372"/>
      <c r="BD45" s="121">
        <f t="shared" si="0"/>
        <v>10</v>
      </c>
    </row>
    <row r="46" spans="3:62" s="37" customFormat="1" ht="20.100000000000001" customHeight="1">
      <c r="C46" s="683"/>
      <c r="D46" s="684"/>
      <c r="E46" s="670"/>
      <c r="F46" s="671"/>
      <c r="G46" s="671"/>
      <c r="H46" s="671"/>
      <c r="I46" s="671"/>
      <c r="J46" s="672"/>
      <c r="K46" s="454" t="s">
        <v>369</v>
      </c>
      <c r="L46" s="455"/>
      <c r="M46" s="276" t="s">
        <v>370</v>
      </c>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8"/>
      <c r="AW46" s="367" t="s">
        <v>16</v>
      </c>
      <c r="AX46" s="368"/>
      <c r="AY46" s="368"/>
      <c r="AZ46" s="369"/>
      <c r="BA46" s="118"/>
      <c r="BB46" s="118"/>
      <c r="BC46" s="118"/>
      <c r="BD46" s="121">
        <f t="shared" si="0"/>
        <v>20</v>
      </c>
      <c r="BE46" s="118"/>
      <c r="BF46" s="118"/>
      <c r="BG46" s="118"/>
      <c r="BH46" s="118"/>
      <c r="BI46" s="118"/>
      <c r="BJ46" s="118"/>
    </row>
    <row r="47" spans="3:62" s="37" customFormat="1" ht="20.100000000000001" customHeight="1">
      <c r="C47" s="685"/>
      <c r="D47" s="686"/>
      <c r="E47" s="281"/>
      <c r="F47" s="669"/>
      <c r="G47" s="669"/>
      <c r="H47" s="669"/>
      <c r="I47" s="669"/>
      <c r="J47" s="282"/>
      <c r="K47" s="649"/>
      <c r="L47" s="650"/>
      <c r="M47" s="273"/>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5"/>
      <c r="AW47" s="370"/>
      <c r="AX47" s="371"/>
      <c r="AY47" s="371"/>
      <c r="AZ47" s="372"/>
      <c r="BA47" s="118"/>
      <c r="BB47" s="118"/>
      <c r="BC47" s="118"/>
      <c r="BD47" s="121">
        <f t="shared" si="0"/>
        <v>20</v>
      </c>
      <c r="BE47" s="118"/>
      <c r="BF47" s="118"/>
      <c r="BG47" s="118"/>
      <c r="BH47" s="118"/>
      <c r="BI47" s="118"/>
      <c r="BJ47" s="118"/>
    </row>
    <row r="48" spans="3:62" s="37" customFormat="1" ht="20.100000000000001" customHeight="1">
      <c r="C48" s="681">
        <v>7</v>
      </c>
      <c r="D48" s="682"/>
      <c r="E48" s="666" t="s">
        <v>177</v>
      </c>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7"/>
      <c r="BA48" s="118"/>
      <c r="BB48" s="118"/>
      <c r="BC48" s="118"/>
      <c r="BD48" s="121">
        <f t="shared" si="0"/>
        <v>20</v>
      </c>
      <c r="BE48" s="118"/>
      <c r="BF48" s="118"/>
      <c r="BG48" s="118"/>
      <c r="BH48" s="118"/>
      <c r="BI48" s="118"/>
      <c r="BJ48" s="118"/>
    </row>
    <row r="49" spans="3:62" s="37" customFormat="1" ht="9.9499999999999993" customHeight="1">
      <c r="C49" s="683"/>
      <c r="D49" s="684"/>
      <c r="E49" s="651" t="s">
        <v>108</v>
      </c>
      <c r="F49" s="652"/>
      <c r="G49" s="652"/>
      <c r="H49" s="652"/>
      <c r="I49" s="652"/>
      <c r="J49" s="653"/>
      <c r="K49" s="454" t="s">
        <v>315</v>
      </c>
      <c r="L49" s="455"/>
      <c r="M49" s="458" t="s">
        <v>371</v>
      </c>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50"/>
      <c r="AW49" s="367" t="s">
        <v>16</v>
      </c>
      <c r="AX49" s="368"/>
      <c r="AY49" s="368"/>
      <c r="AZ49" s="369"/>
      <c r="BA49" s="118"/>
      <c r="BB49" s="118"/>
      <c r="BC49" s="118"/>
      <c r="BD49" s="121">
        <f t="shared" si="0"/>
        <v>10</v>
      </c>
      <c r="BE49" s="118"/>
      <c r="BF49" s="118"/>
      <c r="BG49" s="118"/>
      <c r="BH49" s="118"/>
      <c r="BI49" s="118"/>
      <c r="BJ49" s="118"/>
    </row>
    <row r="50" spans="3:62" s="37" customFormat="1" ht="9.9499999999999993" customHeight="1">
      <c r="C50" s="683"/>
      <c r="D50" s="684"/>
      <c r="E50" s="654"/>
      <c r="F50" s="655"/>
      <c r="G50" s="655"/>
      <c r="H50" s="655"/>
      <c r="I50" s="655"/>
      <c r="J50" s="656"/>
      <c r="K50" s="649"/>
      <c r="L50" s="650"/>
      <c r="M50" s="657"/>
      <c r="N50" s="65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9"/>
      <c r="AW50" s="370"/>
      <c r="AX50" s="371"/>
      <c r="AY50" s="371"/>
      <c r="AZ50" s="372"/>
      <c r="BA50" s="118"/>
      <c r="BB50" s="118"/>
      <c r="BC50" s="118"/>
      <c r="BD50" s="121">
        <f t="shared" si="0"/>
        <v>10</v>
      </c>
      <c r="BE50" s="118"/>
      <c r="BF50" s="118"/>
      <c r="BG50" s="118"/>
      <c r="BH50" s="118"/>
      <c r="BI50" s="118"/>
      <c r="BJ50" s="118"/>
    </row>
    <row r="51" spans="3:62" s="37" customFormat="1" ht="9.9499999999999993" customHeight="1">
      <c r="C51" s="683"/>
      <c r="D51" s="684"/>
      <c r="E51" s="279" t="s">
        <v>110</v>
      </c>
      <c r="F51" s="668"/>
      <c r="G51" s="668"/>
      <c r="H51" s="668"/>
      <c r="I51" s="668"/>
      <c r="J51" s="280"/>
      <c r="K51" s="506" t="s">
        <v>317</v>
      </c>
      <c r="L51" s="507"/>
      <c r="M51" s="458" t="s">
        <v>372</v>
      </c>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50"/>
      <c r="AW51" s="367" t="s">
        <v>16</v>
      </c>
      <c r="AX51" s="368"/>
      <c r="AY51" s="368"/>
      <c r="AZ51" s="369"/>
      <c r="BA51" s="118"/>
      <c r="BB51" s="118"/>
      <c r="BC51" s="118"/>
      <c r="BD51" s="121">
        <f t="shared" si="0"/>
        <v>10</v>
      </c>
      <c r="BE51" s="118"/>
      <c r="BF51" s="118"/>
      <c r="BG51" s="118"/>
      <c r="BH51" s="118"/>
      <c r="BI51" s="118"/>
      <c r="BJ51" s="118"/>
    </row>
    <row r="52" spans="3:62" s="37" customFormat="1" ht="9.9499999999999993" customHeight="1">
      <c r="C52" s="685"/>
      <c r="D52" s="686"/>
      <c r="E52" s="281"/>
      <c r="F52" s="669"/>
      <c r="G52" s="669"/>
      <c r="H52" s="669"/>
      <c r="I52" s="669"/>
      <c r="J52" s="282"/>
      <c r="K52" s="555"/>
      <c r="L52" s="556"/>
      <c r="M52" s="657"/>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9"/>
      <c r="AW52" s="370"/>
      <c r="AX52" s="371"/>
      <c r="AY52" s="371"/>
      <c r="AZ52" s="372"/>
      <c r="BA52" s="118"/>
      <c r="BB52" s="118"/>
      <c r="BC52" s="118"/>
      <c r="BD52" s="121">
        <f t="shared" si="0"/>
        <v>10</v>
      </c>
      <c r="BE52" s="118"/>
      <c r="BF52" s="118"/>
      <c r="BG52" s="118"/>
      <c r="BH52" s="118"/>
      <c r="BI52" s="118"/>
      <c r="BJ52" s="118"/>
    </row>
    <row r="53" spans="3:62" s="37" customFormat="1" ht="20.100000000000001" customHeight="1">
      <c r="C53" s="681">
        <v>8</v>
      </c>
      <c r="D53" s="682"/>
      <c r="E53" s="666" t="s">
        <v>179</v>
      </c>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6"/>
      <c r="AN53" s="666"/>
      <c r="AO53" s="666"/>
      <c r="AP53" s="666"/>
      <c r="AQ53" s="666"/>
      <c r="AR53" s="666"/>
      <c r="AS53" s="666"/>
      <c r="AT53" s="666"/>
      <c r="AU53" s="666"/>
      <c r="AV53" s="666"/>
      <c r="AW53" s="666"/>
      <c r="AX53" s="666"/>
      <c r="AY53" s="666"/>
      <c r="AZ53" s="667"/>
      <c r="BA53" s="118"/>
      <c r="BB53" s="118"/>
      <c r="BC53" s="118"/>
      <c r="BD53" s="121">
        <f t="shared" si="0"/>
        <v>20</v>
      </c>
      <c r="BE53" s="118"/>
      <c r="BF53" s="118"/>
      <c r="BG53" s="118"/>
      <c r="BH53" s="118"/>
      <c r="BI53" s="118"/>
      <c r="BJ53" s="118"/>
    </row>
    <row r="54" spans="3:62" s="37" customFormat="1" ht="9.9499999999999993" customHeight="1">
      <c r="C54" s="683"/>
      <c r="D54" s="687"/>
      <c r="E54" s="651" t="s">
        <v>96</v>
      </c>
      <c r="F54" s="652"/>
      <c r="G54" s="652"/>
      <c r="H54" s="652"/>
      <c r="I54" s="652"/>
      <c r="J54" s="653"/>
      <c r="K54" s="454" t="s">
        <v>273</v>
      </c>
      <c r="L54" s="455"/>
      <c r="M54" s="458" t="s">
        <v>374</v>
      </c>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49"/>
      <c r="AS54" s="449"/>
      <c r="AT54" s="449"/>
      <c r="AU54" s="449"/>
      <c r="AV54" s="450"/>
      <c r="AW54" s="367" t="s">
        <v>16</v>
      </c>
      <c r="AX54" s="368"/>
      <c r="AY54" s="368"/>
      <c r="AZ54" s="369"/>
      <c r="BD54" s="121">
        <f t="shared" si="0"/>
        <v>10</v>
      </c>
    </row>
    <row r="55" spans="3:62" s="37" customFormat="1" ht="9.9499999999999993" customHeight="1">
      <c r="C55" s="683"/>
      <c r="D55" s="687"/>
      <c r="E55" s="673"/>
      <c r="F55" s="674"/>
      <c r="G55" s="674"/>
      <c r="H55" s="674"/>
      <c r="I55" s="674"/>
      <c r="J55" s="704"/>
      <c r="K55" s="649"/>
      <c r="L55" s="650"/>
      <c r="M55" s="657"/>
      <c r="N55" s="658"/>
      <c r="O55" s="658"/>
      <c r="P55" s="658"/>
      <c r="Q55" s="658"/>
      <c r="R55" s="658"/>
      <c r="S55" s="658"/>
      <c r="T55" s="658"/>
      <c r="U55" s="658"/>
      <c r="V55" s="658"/>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9"/>
      <c r="AW55" s="370"/>
      <c r="AX55" s="371"/>
      <c r="AY55" s="371"/>
      <c r="AZ55" s="372"/>
      <c r="BA55" s="131"/>
      <c r="BD55" s="121">
        <f t="shared" si="0"/>
        <v>10</v>
      </c>
    </row>
    <row r="56" spans="3:62" s="37" customFormat="1" ht="20.100000000000001" customHeight="1">
      <c r="C56" s="683"/>
      <c r="D56" s="687"/>
      <c r="E56" s="673"/>
      <c r="F56" s="674"/>
      <c r="G56" s="674"/>
      <c r="H56" s="674"/>
      <c r="I56" s="674"/>
      <c r="J56" s="704"/>
      <c r="K56" s="454" t="s">
        <v>275</v>
      </c>
      <c r="L56" s="455"/>
      <c r="M56" s="276" t="s">
        <v>376</v>
      </c>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8"/>
      <c r="AW56" s="698" t="s">
        <v>16</v>
      </c>
      <c r="AX56" s="699"/>
      <c r="AY56" s="699"/>
      <c r="AZ56" s="700"/>
      <c r="BA56" s="118"/>
      <c r="BB56" s="118"/>
      <c r="BC56" s="118"/>
      <c r="BD56" s="121">
        <f t="shared" si="0"/>
        <v>20</v>
      </c>
      <c r="BE56" s="118"/>
      <c r="BF56" s="118"/>
      <c r="BG56" s="118"/>
      <c r="BH56" s="118"/>
      <c r="BI56" s="118"/>
      <c r="BJ56" s="118"/>
    </row>
    <row r="57" spans="3:62" s="37" customFormat="1" ht="20.100000000000001" customHeight="1">
      <c r="C57" s="683"/>
      <c r="D57" s="687"/>
      <c r="E57" s="654"/>
      <c r="F57" s="655"/>
      <c r="G57" s="655"/>
      <c r="H57" s="655"/>
      <c r="I57" s="655"/>
      <c r="J57" s="656"/>
      <c r="K57" s="649"/>
      <c r="L57" s="650"/>
      <c r="M57" s="273"/>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5"/>
      <c r="AW57" s="701"/>
      <c r="AX57" s="702"/>
      <c r="AY57" s="702"/>
      <c r="AZ57" s="703"/>
      <c r="BA57" s="118"/>
      <c r="BB57" s="118"/>
      <c r="BC57" s="118"/>
      <c r="BD57" s="121">
        <f t="shared" si="0"/>
        <v>20</v>
      </c>
      <c r="BE57" s="118"/>
      <c r="BF57" s="118"/>
      <c r="BG57" s="118"/>
      <c r="BH57" s="118"/>
      <c r="BI57" s="118"/>
      <c r="BJ57" s="118"/>
    </row>
    <row r="58" spans="3:62" s="37" customFormat="1" ht="9.9499999999999993" customHeight="1">
      <c r="C58" s="683"/>
      <c r="D58" s="687"/>
      <c r="E58" s="279" t="s">
        <v>110</v>
      </c>
      <c r="F58" s="668"/>
      <c r="G58" s="668"/>
      <c r="H58" s="668"/>
      <c r="I58" s="668"/>
      <c r="J58" s="280"/>
      <c r="K58" s="506" t="s">
        <v>276</v>
      </c>
      <c r="L58" s="507"/>
      <c r="M58" s="458" t="s">
        <v>375</v>
      </c>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50"/>
      <c r="AW58" s="367" t="s">
        <v>16</v>
      </c>
      <c r="AX58" s="368"/>
      <c r="AY58" s="368"/>
      <c r="AZ58" s="369"/>
      <c r="BA58" s="118"/>
      <c r="BB58" s="118"/>
      <c r="BC58" s="118"/>
      <c r="BD58" s="121">
        <f t="shared" si="0"/>
        <v>10</v>
      </c>
      <c r="BE58" s="118"/>
      <c r="BF58" s="118"/>
      <c r="BG58" s="118"/>
      <c r="BH58" s="118"/>
      <c r="BI58" s="118"/>
      <c r="BJ58" s="118"/>
    </row>
    <row r="59" spans="3:62" s="37" customFormat="1" ht="9.9499999999999993" customHeight="1">
      <c r="C59" s="685"/>
      <c r="D59" s="688"/>
      <c r="E59" s="281"/>
      <c r="F59" s="669"/>
      <c r="G59" s="669"/>
      <c r="H59" s="669"/>
      <c r="I59" s="669"/>
      <c r="J59" s="282"/>
      <c r="K59" s="555"/>
      <c r="L59" s="556"/>
      <c r="M59" s="657"/>
      <c r="N59" s="658"/>
      <c r="O59" s="658"/>
      <c r="P59" s="658"/>
      <c r="Q59" s="658"/>
      <c r="R59" s="658"/>
      <c r="S59" s="658"/>
      <c r="T59" s="658"/>
      <c r="U59" s="658"/>
      <c r="V59" s="658"/>
      <c r="W59" s="658"/>
      <c r="X59" s="658"/>
      <c r="Y59" s="658"/>
      <c r="Z59" s="658"/>
      <c r="AA59" s="658"/>
      <c r="AB59" s="658"/>
      <c r="AC59" s="658"/>
      <c r="AD59" s="658"/>
      <c r="AE59" s="658"/>
      <c r="AF59" s="658"/>
      <c r="AG59" s="658"/>
      <c r="AH59" s="658"/>
      <c r="AI59" s="658"/>
      <c r="AJ59" s="658"/>
      <c r="AK59" s="658"/>
      <c r="AL59" s="658"/>
      <c r="AM59" s="658"/>
      <c r="AN59" s="658"/>
      <c r="AO59" s="658"/>
      <c r="AP59" s="658"/>
      <c r="AQ59" s="658"/>
      <c r="AR59" s="658"/>
      <c r="AS59" s="658"/>
      <c r="AT59" s="658"/>
      <c r="AU59" s="658"/>
      <c r="AV59" s="659"/>
      <c r="AW59" s="370"/>
      <c r="AX59" s="371"/>
      <c r="AY59" s="371"/>
      <c r="AZ59" s="372"/>
      <c r="BA59" s="118"/>
      <c r="BB59" s="118"/>
      <c r="BC59" s="118"/>
      <c r="BD59" s="121">
        <f t="shared" si="0"/>
        <v>10</v>
      </c>
      <c r="BE59" s="118"/>
      <c r="BF59" s="118"/>
      <c r="BG59" s="118"/>
      <c r="BH59" s="118"/>
      <c r="BI59" s="118"/>
      <c r="BJ59" s="118"/>
    </row>
    <row r="60" spans="3:62" s="37" customFormat="1" ht="20.100000000000001" customHeight="1">
      <c r="C60" s="681">
        <v>9</v>
      </c>
      <c r="D60" s="682"/>
      <c r="E60" s="666" t="s">
        <v>181</v>
      </c>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7"/>
      <c r="BA60" s="118"/>
      <c r="BB60" s="118"/>
      <c r="BC60" s="118"/>
      <c r="BD60" s="121">
        <f t="shared" si="0"/>
        <v>20</v>
      </c>
      <c r="BE60" s="118"/>
      <c r="BF60" s="118"/>
      <c r="BG60" s="118"/>
      <c r="BH60" s="118"/>
      <c r="BI60" s="118"/>
      <c r="BJ60" s="118"/>
    </row>
    <row r="61" spans="3:62" s="37" customFormat="1" ht="9.9499999999999993" customHeight="1">
      <c r="C61" s="683"/>
      <c r="D61" s="684"/>
      <c r="E61" s="279" t="s">
        <v>95</v>
      </c>
      <c r="F61" s="668"/>
      <c r="G61" s="668"/>
      <c r="H61" s="668"/>
      <c r="I61" s="668"/>
      <c r="J61" s="280"/>
      <c r="K61" s="506" t="s">
        <v>315</v>
      </c>
      <c r="L61" s="507"/>
      <c r="M61" s="458" t="s">
        <v>377</v>
      </c>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50"/>
      <c r="AW61" s="367" t="s">
        <v>16</v>
      </c>
      <c r="AX61" s="368"/>
      <c r="AY61" s="368"/>
      <c r="AZ61" s="369"/>
      <c r="BA61" s="118"/>
      <c r="BB61" s="118"/>
      <c r="BC61" s="118"/>
      <c r="BD61" s="121">
        <f t="shared" si="0"/>
        <v>10</v>
      </c>
      <c r="BE61" s="118"/>
      <c r="BF61" s="118"/>
      <c r="BG61" s="118"/>
      <c r="BH61" s="118"/>
      <c r="BI61" s="118"/>
      <c r="BJ61" s="118"/>
    </row>
    <row r="62" spans="3:62" s="37" customFormat="1" ht="9.9499999999999993" customHeight="1">
      <c r="C62" s="683"/>
      <c r="D62" s="684"/>
      <c r="E62" s="670"/>
      <c r="F62" s="671"/>
      <c r="G62" s="671"/>
      <c r="H62" s="671"/>
      <c r="I62" s="671"/>
      <c r="J62" s="672"/>
      <c r="K62" s="555"/>
      <c r="L62" s="556"/>
      <c r="M62" s="657"/>
      <c r="N62" s="658"/>
      <c r="O62" s="658"/>
      <c r="P62" s="658"/>
      <c r="Q62" s="658"/>
      <c r="R62" s="658"/>
      <c r="S62" s="658"/>
      <c r="T62" s="658"/>
      <c r="U62" s="658"/>
      <c r="V62" s="658"/>
      <c r="W62" s="658"/>
      <c r="X62" s="658"/>
      <c r="Y62" s="658"/>
      <c r="Z62" s="658"/>
      <c r="AA62" s="658"/>
      <c r="AB62" s="658"/>
      <c r="AC62" s="658"/>
      <c r="AD62" s="658"/>
      <c r="AE62" s="658"/>
      <c r="AF62" s="658"/>
      <c r="AG62" s="658"/>
      <c r="AH62" s="658"/>
      <c r="AI62" s="658"/>
      <c r="AJ62" s="658"/>
      <c r="AK62" s="658"/>
      <c r="AL62" s="658"/>
      <c r="AM62" s="658"/>
      <c r="AN62" s="658"/>
      <c r="AO62" s="658"/>
      <c r="AP62" s="658"/>
      <c r="AQ62" s="658"/>
      <c r="AR62" s="658"/>
      <c r="AS62" s="658"/>
      <c r="AT62" s="658"/>
      <c r="AU62" s="658"/>
      <c r="AV62" s="659"/>
      <c r="AW62" s="370"/>
      <c r="AX62" s="371"/>
      <c r="AY62" s="371"/>
      <c r="AZ62" s="372"/>
      <c r="BA62" s="118"/>
      <c r="BB62" s="118"/>
      <c r="BC62" s="118"/>
      <c r="BD62" s="121">
        <f t="shared" si="0"/>
        <v>10</v>
      </c>
      <c r="BE62" s="118"/>
      <c r="BF62" s="118"/>
      <c r="BG62" s="118"/>
      <c r="BH62" s="118"/>
      <c r="BI62" s="118"/>
      <c r="BJ62" s="118"/>
    </row>
    <row r="63" spans="3:62" s="37" customFormat="1" ht="9.9499999999999993" customHeight="1">
      <c r="C63" s="683"/>
      <c r="D63" s="684"/>
      <c r="E63" s="670"/>
      <c r="F63" s="671"/>
      <c r="G63" s="671"/>
      <c r="H63" s="671"/>
      <c r="I63" s="671"/>
      <c r="J63" s="672"/>
      <c r="K63" s="506" t="s">
        <v>317</v>
      </c>
      <c r="L63" s="507"/>
      <c r="M63" s="458" t="s">
        <v>378</v>
      </c>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50"/>
      <c r="AW63" s="367" t="s">
        <v>16</v>
      </c>
      <c r="AX63" s="368"/>
      <c r="AY63" s="368"/>
      <c r="AZ63" s="369"/>
      <c r="BA63" s="118"/>
      <c r="BB63" s="118"/>
      <c r="BC63" s="118"/>
      <c r="BD63" s="121">
        <f t="shared" si="0"/>
        <v>10</v>
      </c>
      <c r="BE63" s="118"/>
      <c r="BF63" s="118"/>
      <c r="BG63" s="118"/>
      <c r="BH63" s="118"/>
      <c r="BI63" s="118"/>
      <c r="BJ63" s="118"/>
    </row>
    <row r="64" spans="3:62" s="37" customFormat="1" ht="9.9499999999999993" customHeight="1">
      <c r="C64" s="685"/>
      <c r="D64" s="686"/>
      <c r="E64" s="281"/>
      <c r="F64" s="669"/>
      <c r="G64" s="669"/>
      <c r="H64" s="669"/>
      <c r="I64" s="669"/>
      <c r="J64" s="282"/>
      <c r="K64" s="555"/>
      <c r="L64" s="556"/>
      <c r="M64" s="657"/>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9"/>
      <c r="AW64" s="370"/>
      <c r="AX64" s="371"/>
      <c r="AY64" s="371"/>
      <c r="AZ64" s="372"/>
      <c r="BA64" s="118"/>
      <c r="BB64" s="118"/>
      <c r="BC64" s="118"/>
      <c r="BD64" s="121">
        <f t="shared" si="0"/>
        <v>10</v>
      </c>
      <c r="BE64" s="118"/>
      <c r="BF64" s="118"/>
      <c r="BG64" s="118"/>
      <c r="BH64" s="118"/>
      <c r="BI64" s="118"/>
      <c r="BJ64" s="118"/>
    </row>
    <row r="65" spans="1:257" s="37" customFormat="1" ht="20.100000000000001" customHeight="1">
      <c r="C65" s="681" t="s">
        <v>10</v>
      </c>
      <c r="D65" s="682"/>
      <c r="E65" s="666" t="s">
        <v>444</v>
      </c>
      <c r="F65" s="666"/>
      <c r="G65" s="666"/>
      <c r="H65" s="666"/>
      <c r="I65" s="666"/>
      <c r="J65" s="666"/>
      <c r="K65" s="666"/>
      <c r="L65" s="666"/>
      <c r="M65" s="666"/>
      <c r="N65" s="666"/>
      <c r="O65" s="666"/>
      <c r="P65" s="666"/>
      <c r="Q65" s="666"/>
      <c r="R65" s="666"/>
      <c r="S65" s="666"/>
      <c r="T65" s="666"/>
      <c r="U65" s="666"/>
      <c r="V65" s="666"/>
      <c r="W65" s="666"/>
      <c r="X65" s="666"/>
      <c r="Y65" s="666"/>
      <c r="Z65" s="666"/>
      <c r="AA65" s="666"/>
      <c r="AB65" s="666"/>
      <c r="AC65" s="666"/>
      <c r="AD65" s="666"/>
      <c r="AE65" s="666"/>
      <c r="AF65" s="666"/>
      <c r="AG65" s="666"/>
      <c r="AH65" s="666"/>
      <c r="AI65" s="666"/>
      <c r="AJ65" s="666"/>
      <c r="AK65" s="666"/>
      <c r="AL65" s="666"/>
      <c r="AM65" s="666"/>
      <c r="AN65" s="666"/>
      <c r="AO65" s="666"/>
      <c r="AP65" s="666"/>
      <c r="AQ65" s="666"/>
      <c r="AR65" s="666"/>
      <c r="AS65" s="666"/>
      <c r="AT65" s="666"/>
      <c r="AU65" s="666"/>
      <c r="AV65" s="666"/>
      <c r="AW65" s="666"/>
      <c r="AX65" s="666"/>
      <c r="AY65" s="666"/>
      <c r="AZ65" s="667"/>
      <c r="BD65" s="121">
        <f t="shared" si="0"/>
        <v>20</v>
      </c>
    </row>
    <row r="66" spans="1:257" s="37" customFormat="1" ht="9.9499999999999993" customHeight="1">
      <c r="C66" s="683"/>
      <c r="D66" s="684"/>
      <c r="E66" s="651" t="s">
        <v>105</v>
      </c>
      <c r="F66" s="652"/>
      <c r="G66" s="652"/>
      <c r="H66" s="652"/>
      <c r="I66" s="652"/>
      <c r="J66" s="653"/>
      <c r="K66" s="454" t="s">
        <v>315</v>
      </c>
      <c r="L66" s="455"/>
      <c r="M66" s="458" t="s">
        <v>379</v>
      </c>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49"/>
      <c r="AT66" s="449"/>
      <c r="AU66" s="449"/>
      <c r="AV66" s="450"/>
      <c r="AW66" s="367" t="s">
        <v>16</v>
      </c>
      <c r="AX66" s="368"/>
      <c r="AY66" s="368"/>
      <c r="AZ66" s="369"/>
      <c r="BA66" s="118"/>
      <c r="BB66" s="118"/>
      <c r="BC66" s="118"/>
      <c r="BD66" s="121">
        <f t="shared" ref="BD66:BD71" si="1">takasa(A66)</f>
        <v>10</v>
      </c>
      <c r="BE66" s="118"/>
      <c r="BF66" s="118"/>
      <c r="BG66" s="118"/>
      <c r="BH66" s="118"/>
      <c r="BI66" s="118"/>
      <c r="BJ66" s="118"/>
    </row>
    <row r="67" spans="1:257" s="37" customFormat="1" ht="9.9499999999999993" customHeight="1">
      <c r="C67" s="683"/>
      <c r="D67" s="684"/>
      <c r="E67" s="654"/>
      <c r="F67" s="655"/>
      <c r="G67" s="655"/>
      <c r="H67" s="655"/>
      <c r="I67" s="655"/>
      <c r="J67" s="656"/>
      <c r="K67" s="649"/>
      <c r="L67" s="650"/>
      <c r="M67" s="657"/>
      <c r="N67" s="658"/>
      <c r="O67" s="658"/>
      <c r="P67" s="658"/>
      <c r="Q67" s="658"/>
      <c r="R67" s="658"/>
      <c r="S67" s="658"/>
      <c r="T67" s="658"/>
      <c r="U67" s="658"/>
      <c r="V67" s="658"/>
      <c r="W67" s="658"/>
      <c r="X67" s="658"/>
      <c r="Y67" s="658"/>
      <c r="Z67" s="658"/>
      <c r="AA67" s="658"/>
      <c r="AB67" s="658"/>
      <c r="AC67" s="658"/>
      <c r="AD67" s="658"/>
      <c r="AE67" s="658"/>
      <c r="AF67" s="658"/>
      <c r="AG67" s="658"/>
      <c r="AH67" s="658"/>
      <c r="AI67" s="658"/>
      <c r="AJ67" s="658"/>
      <c r="AK67" s="658"/>
      <c r="AL67" s="658"/>
      <c r="AM67" s="658"/>
      <c r="AN67" s="658"/>
      <c r="AO67" s="658"/>
      <c r="AP67" s="658"/>
      <c r="AQ67" s="658"/>
      <c r="AR67" s="658"/>
      <c r="AS67" s="658"/>
      <c r="AT67" s="658"/>
      <c r="AU67" s="658"/>
      <c r="AV67" s="659"/>
      <c r="AW67" s="370"/>
      <c r="AX67" s="371"/>
      <c r="AY67" s="371"/>
      <c r="AZ67" s="372"/>
      <c r="BA67" s="118"/>
      <c r="BB67" s="118"/>
      <c r="BC67" s="118"/>
      <c r="BD67" s="121">
        <f t="shared" si="1"/>
        <v>10</v>
      </c>
      <c r="BE67" s="118"/>
      <c r="BF67" s="118"/>
      <c r="BG67" s="118"/>
      <c r="BH67" s="118"/>
      <c r="BI67" s="118"/>
      <c r="BJ67" s="118"/>
    </row>
    <row r="68" spans="1:257" s="37" customFormat="1" ht="9.9499999999999993" customHeight="1">
      <c r="C68" s="683"/>
      <c r="D68" s="684"/>
      <c r="E68" s="279" t="s">
        <v>95</v>
      </c>
      <c r="F68" s="668"/>
      <c r="G68" s="668"/>
      <c r="H68" s="668"/>
      <c r="I68" s="668"/>
      <c r="J68" s="280"/>
      <c r="K68" s="506" t="s">
        <v>317</v>
      </c>
      <c r="L68" s="507"/>
      <c r="M68" s="458" t="s">
        <v>359</v>
      </c>
      <c r="N68" s="449"/>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c r="AN68" s="449"/>
      <c r="AO68" s="449"/>
      <c r="AP68" s="449"/>
      <c r="AQ68" s="449"/>
      <c r="AR68" s="449"/>
      <c r="AS68" s="449"/>
      <c r="AT68" s="449"/>
      <c r="AU68" s="449"/>
      <c r="AV68" s="450"/>
      <c r="AW68" s="367" t="s">
        <v>16</v>
      </c>
      <c r="AX68" s="368"/>
      <c r="AY68" s="368"/>
      <c r="AZ68" s="369"/>
      <c r="BA68" s="118"/>
      <c r="BB68" s="118"/>
      <c r="BC68" s="118"/>
      <c r="BD68" s="121">
        <f t="shared" si="1"/>
        <v>10</v>
      </c>
      <c r="BE68" s="118"/>
      <c r="BF68" s="118"/>
      <c r="BG68" s="118"/>
      <c r="BH68" s="118"/>
      <c r="BI68" s="118"/>
      <c r="BJ68" s="118"/>
    </row>
    <row r="69" spans="1:257" s="37" customFormat="1" ht="9.9499999999999993" customHeight="1">
      <c r="C69" s="685"/>
      <c r="D69" s="686"/>
      <c r="E69" s="281"/>
      <c r="F69" s="669"/>
      <c r="G69" s="669"/>
      <c r="H69" s="669"/>
      <c r="I69" s="669"/>
      <c r="J69" s="282"/>
      <c r="K69" s="555"/>
      <c r="L69" s="556"/>
      <c r="M69" s="657"/>
      <c r="N69" s="658"/>
      <c r="O69" s="658"/>
      <c r="P69" s="658"/>
      <c r="Q69" s="658"/>
      <c r="R69" s="658"/>
      <c r="S69" s="658"/>
      <c r="T69" s="658"/>
      <c r="U69" s="658"/>
      <c r="V69" s="658"/>
      <c r="W69" s="658"/>
      <c r="X69" s="658"/>
      <c r="Y69" s="658"/>
      <c r="Z69" s="658"/>
      <c r="AA69" s="658"/>
      <c r="AB69" s="658"/>
      <c r="AC69" s="658"/>
      <c r="AD69" s="658"/>
      <c r="AE69" s="658"/>
      <c r="AF69" s="658"/>
      <c r="AG69" s="658"/>
      <c r="AH69" s="658"/>
      <c r="AI69" s="658"/>
      <c r="AJ69" s="658"/>
      <c r="AK69" s="658"/>
      <c r="AL69" s="658"/>
      <c r="AM69" s="658"/>
      <c r="AN69" s="658"/>
      <c r="AO69" s="658"/>
      <c r="AP69" s="658"/>
      <c r="AQ69" s="658"/>
      <c r="AR69" s="658"/>
      <c r="AS69" s="658"/>
      <c r="AT69" s="658"/>
      <c r="AU69" s="658"/>
      <c r="AV69" s="659"/>
      <c r="AW69" s="370"/>
      <c r="AX69" s="371"/>
      <c r="AY69" s="371"/>
      <c r="AZ69" s="372"/>
      <c r="BA69" s="118"/>
      <c r="BB69" s="118"/>
      <c r="BC69" s="118"/>
      <c r="BD69" s="121">
        <f t="shared" si="1"/>
        <v>10</v>
      </c>
      <c r="BE69" s="118"/>
      <c r="BF69" s="118"/>
      <c r="BG69" s="118"/>
      <c r="BH69" s="118"/>
      <c r="BI69" s="118"/>
      <c r="BJ69" s="118"/>
    </row>
    <row r="70" spans="1:257" s="37" customFormat="1" ht="102.95" customHeight="1">
      <c r="C70" s="156"/>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M70" s="157"/>
      <c r="AN70" s="157"/>
      <c r="AO70" s="157"/>
      <c r="AP70" s="157"/>
      <c r="AQ70" s="157"/>
      <c r="AR70" s="157"/>
      <c r="AS70" s="157"/>
      <c r="AT70" s="157"/>
      <c r="AU70" s="157"/>
      <c r="AV70" s="157"/>
      <c r="AW70" s="157"/>
      <c r="AX70" s="157"/>
      <c r="AY70" s="157"/>
      <c r="AZ70" s="157"/>
      <c r="BA70" s="254" t="s">
        <v>341</v>
      </c>
      <c r="BB70" s="118"/>
      <c r="BC70" s="118"/>
      <c r="BD70" s="121">
        <f t="shared" si="1"/>
        <v>103</v>
      </c>
      <c r="BE70" s="118"/>
      <c r="BF70" s="118"/>
      <c r="BG70" s="118"/>
      <c r="BH70" s="118"/>
      <c r="BI70" s="118"/>
      <c r="BJ70" s="118"/>
    </row>
    <row r="71" spans="1:257" s="37" customFormat="1" ht="15" customHeight="1">
      <c r="A71" s="130"/>
      <c r="B71" s="130"/>
      <c r="C71" s="158"/>
      <c r="E71" s="159"/>
      <c r="F71" s="159"/>
      <c r="G71" s="159"/>
      <c r="H71" s="159"/>
      <c r="I71" s="159"/>
      <c r="J71" s="159"/>
      <c r="AA71" s="308" t="s">
        <v>6</v>
      </c>
      <c r="AB71" s="309"/>
      <c r="AC71" s="309"/>
      <c r="AD71" s="309"/>
      <c r="AS71" s="41"/>
      <c r="AT71" s="41"/>
      <c r="AU71" s="41"/>
      <c r="AV71" s="41"/>
      <c r="AW71" s="107"/>
      <c r="AX71" s="107"/>
      <c r="AY71" s="107"/>
      <c r="AZ71" s="107"/>
      <c r="BA71" s="131"/>
      <c r="BD71" s="121">
        <f t="shared" si="1"/>
        <v>15</v>
      </c>
      <c r="BE71" s="37">
        <f>SUM(BD1:BD71)</f>
        <v>1142</v>
      </c>
    </row>
    <row r="72" spans="1:257" s="37" customFormat="1" ht="15.95" customHeight="1">
      <c r="A72" s="130"/>
      <c r="B72" s="130"/>
      <c r="E72" s="159"/>
      <c r="F72" s="159"/>
      <c r="G72" s="159"/>
      <c r="H72" s="159"/>
      <c r="I72" s="159"/>
      <c r="J72" s="159"/>
      <c r="AS72" s="41"/>
      <c r="AT72" s="41"/>
      <c r="AU72" s="41"/>
      <c r="AV72" s="41"/>
      <c r="AW72" s="107"/>
      <c r="AX72" s="107"/>
      <c r="AY72" s="107"/>
      <c r="AZ72" s="107"/>
      <c r="BA72" s="138" t="str">
        <f>'A. RoHS'!U16&amp;"_ba2"</f>
        <v>_ba2</v>
      </c>
      <c r="BD72" s="121">
        <f t="shared" ref="BD72:BD77" si="2">takasa(A72)</f>
        <v>16</v>
      </c>
    </row>
    <row r="73" spans="1:257" s="37" customFormat="1" ht="13.5" customHeight="1">
      <c r="A73" s="130"/>
      <c r="B73" s="160" t="s">
        <v>342</v>
      </c>
      <c r="E73" s="159"/>
      <c r="F73" s="159"/>
      <c r="G73" s="159"/>
      <c r="H73" s="159"/>
      <c r="I73" s="159"/>
      <c r="J73" s="159"/>
      <c r="AS73" s="41"/>
      <c r="AT73" s="41"/>
      <c r="AU73" s="41"/>
      <c r="AV73" s="41"/>
      <c r="AW73" s="107"/>
      <c r="AX73" s="107"/>
      <c r="AY73" s="107"/>
      <c r="AZ73" s="107"/>
      <c r="BA73" s="131"/>
      <c r="BD73" s="121">
        <f t="shared" si="2"/>
        <v>13.5</v>
      </c>
    </row>
    <row r="74" spans="1:257" s="51" customFormat="1" ht="28.5" customHeight="1" thickBot="1">
      <c r="A74" s="37"/>
      <c r="B74" s="37"/>
      <c r="C74" s="588" t="s">
        <v>128</v>
      </c>
      <c r="D74" s="589"/>
      <c r="E74" s="589"/>
      <c r="F74" s="589"/>
      <c r="G74" s="589"/>
      <c r="H74" s="589"/>
      <c r="I74" s="589"/>
      <c r="J74" s="590"/>
      <c r="K74" s="291" t="s">
        <v>261</v>
      </c>
      <c r="L74" s="293"/>
      <c r="M74" s="291" t="s">
        <v>262</v>
      </c>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3"/>
      <c r="AW74" s="521" t="s">
        <v>130</v>
      </c>
      <c r="AX74" s="522"/>
      <c r="AY74" s="522"/>
      <c r="AZ74" s="523"/>
      <c r="BA74" s="37"/>
      <c r="BB74" s="37"/>
      <c r="BC74" s="37"/>
      <c r="BD74" s="121">
        <f t="shared" si="2"/>
        <v>28.5</v>
      </c>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c r="EJ74" s="37"/>
      <c r="EK74" s="37"/>
      <c r="EL74" s="37"/>
      <c r="EM74" s="37"/>
      <c r="EN74" s="37"/>
      <c r="EO74" s="37"/>
      <c r="EP74" s="37"/>
      <c r="EQ74" s="37"/>
      <c r="ER74" s="37"/>
      <c r="ES74" s="37"/>
      <c r="ET74" s="37"/>
      <c r="EU74" s="37"/>
      <c r="EV74" s="37"/>
      <c r="EW74" s="37"/>
      <c r="EX74" s="37"/>
      <c r="EY74" s="37"/>
      <c r="EZ74" s="37"/>
      <c r="FA74" s="37"/>
      <c r="FB74" s="37"/>
      <c r="FC74" s="37"/>
      <c r="FD74" s="37"/>
      <c r="FE74" s="37"/>
      <c r="FF74" s="37"/>
      <c r="FG74" s="37"/>
      <c r="FH74" s="37"/>
      <c r="FI74" s="37"/>
      <c r="FJ74" s="37"/>
      <c r="FK74" s="37"/>
      <c r="FL74" s="37"/>
      <c r="FM74" s="37"/>
      <c r="FN74" s="37"/>
      <c r="FO74" s="37"/>
      <c r="FP74" s="37"/>
      <c r="FQ74" s="37"/>
      <c r="FR74" s="37"/>
      <c r="FS74" s="37"/>
      <c r="FT74" s="37"/>
      <c r="FU74" s="37"/>
      <c r="FV74" s="37"/>
      <c r="FW74" s="37"/>
      <c r="FX74" s="37"/>
      <c r="FY74" s="37"/>
      <c r="FZ74" s="37"/>
      <c r="GA74" s="37"/>
      <c r="GB74" s="37"/>
      <c r="GC74" s="37"/>
      <c r="GD74" s="37"/>
      <c r="GE74" s="37"/>
      <c r="GF74" s="37"/>
      <c r="GG74" s="37"/>
      <c r="GH74" s="37"/>
      <c r="GI74" s="37"/>
      <c r="GJ74" s="37"/>
      <c r="GK74" s="37"/>
      <c r="GL74" s="37"/>
      <c r="GM74" s="37"/>
      <c r="GN74" s="37"/>
      <c r="GO74" s="37"/>
      <c r="GP74" s="37"/>
      <c r="GQ74" s="37"/>
      <c r="GR74" s="37"/>
      <c r="GS74" s="37"/>
      <c r="GT74" s="37"/>
      <c r="GU74" s="37"/>
      <c r="GV74" s="37"/>
      <c r="GW74" s="37"/>
      <c r="GX74" s="37"/>
      <c r="GY74" s="37"/>
      <c r="GZ74" s="37"/>
      <c r="HA74" s="37"/>
      <c r="HB74" s="37"/>
      <c r="HC74" s="37"/>
      <c r="HD74" s="37"/>
      <c r="HE74" s="37"/>
      <c r="HF74" s="37"/>
      <c r="HG74" s="37"/>
      <c r="HH74" s="37"/>
      <c r="HI74" s="37"/>
      <c r="HJ74" s="37"/>
      <c r="HK74" s="37"/>
      <c r="HL74" s="37"/>
      <c r="HM74" s="37"/>
      <c r="HN74" s="37"/>
      <c r="HO74" s="37"/>
      <c r="HP74" s="37"/>
      <c r="HQ74" s="37"/>
      <c r="HR74" s="37"/>
      <c r="HS74" s="37"/>
      <c r="HT74" s="37"/>
      <c r="HU74" s="37"/>
      <c r="HV74" s="37"/>
      <c r="HW74" s="37"/>
      <c r="HX74" s="37"/>
      <c r="HY74" s="37"/>
      <c r="HZ74" s="37"/>
      <c r="IA74" s="37"/>
      <c r="IB74" s="37"/>
      <c r="IC74" s="37"/>
      <c r="ID74" s="37"/>
      <c r="IE74" s="37"/>
      <c r="IF74" s="37"/>
      <c r="IG74" s="37"/>
      <c r="IH74" s="37"/>
      <c r="II74" s="37"/>
      <c r="IJ74" s="37"/>
      <c r="IK74" s="37"/>
      <c r="IL74" s="37"/>
      <c r="IM74" s="37"/>
      <c r="IN74" s="37"/>
      <c r="IO74" s="37"/>
      <c r="IP74" s="37"/>
      <c r="IQ74" s="37"/>
      <c r="IR74" s="37"/>
      <c r="IS74" s="37"/>
      <c r="IT74" s="37"/>
      <c r="IU74" s="37"/>
      <c r="IV74" s="37"/>
      <c r="IW74" s="37"/>
    </row>
    <row r="75" spans="1:257" s="37" customFormat="1" ht="18" customHeight="1">
      <c r="C75" s="584" t="s">
        <v>113</v>
      </c>
      <c r="D75" s="585"/>
      <c r="E75" s="726" t="s">
        <v>198</v>
      </c>
      <c r="F75" s="726"/>
      <c r="G75" s="726"/>
      <c r="H75" s="726"/>
      <c r="I75" s="726"/>
      <c r="J75" s="726"/>
      <c r="K75" s="726"/>
      <c r="L75" s="726"/>
      <c r="M75" s="726"/>
      <c r="N75" s="726"/>
      <c r="O75" s="726"/>
      <c r="P75" s="726"/>
      <c r="Q75" s="726"/>
      <c r="R75" s="726"/>
      <c r="S75" s="726"/>
      <c r="T75" s="726"/>
      <c r="U75" s="726"/>
      <c r="V75" s="726"/>
      <c r="W75" s="726"/>
      <c r="X75" s="726"/>
      <c r="Y75" s="726"/>
      <c r="Z75" s="726"/>
      <c r="AA75" s="726"/>
      <c r="AB75" s="726"/>
      <c r="AC75" s="726"/>
      <c r="AD75" s="726"/>
      <c r="AE75" s="726"/>
      <c r="AF75" s="726"/>
      <c r="AG75" s="726"/>
      <c r="AH75" s="726"/>
      <c r="AI75" s="726"/>
      <c r="AJ75" s="726"/>
      <c r="AK75" s="726"/>
      <c r="AL75" s="726"/>
      <c r="AM75" s="726"/>
      <c r="AN75" s="726"/>
      <c r="AO75" s="726"/>
      <c r="AP75" s="726"/>
      <c r="AQ75" s="726"/>
      <c r="AR75" s="726"/>
      <c r="AS75" s="726"/>
      <c r="AT75" s="726"/>
      <c r="AU75" s="726"/>
      <c r="AV75" s="726"/>
      <c r="AW75" s="726"/>
      <c r="AX75" s="726"/>
      <c r="AY75" s="726"/>
      <c r="AZ75" s="727"/>
      <c r="BA75" s="161"/>
      <c r="BD75" s="121">
        <f t="shared" si="2"/>
        <v>18</v>
      </c>
    </row>
    <row r="76" spans="1:257" s="37" customFormat="1" ht="18" customHeight="1">
      <c r="C76" s="683"/>
      <c r="D76" s="684"/>
      <c r="E76" s="652" t="s">
        <v>108</v>
      </c>
      <c r="F76" s="652"/>
      <c r="G76" s="652"/>
      <c r="H76" s="652"/>
      <c r="I76" s="652"/>
      <c r="J76" s="653"/>
      <c r="K76" s="644" t="s">
        <v>273</v>
      </c>
      <c r="L76" s="645"/>
      <c r="M76" s="723" t="s">
        <v>380</v>
      </c>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4"/>
      <c r="AL76" s="724"/>
      <c r="AM76" s="724"/>
      <c r="AN76" s="724"/>
      <c r="AO76" s="724"/>
      <c r="AP76" s="724"/>
      <c r="AQ76" s="724"/>
      <c r="AR76" s="724"/>
      <c r="AS76" s="724"/>
      <c r="AT76" s="724"/>
      <c r="AU76" s="724"/>
      <c r="AV76" s="725"/>
      <c r="AW76" s="528" t="s">
        <v>16</v>
      </c>
      <c r="AX76" s="529"/>
      <c r="AY76" s="529"/>
      <c r="AZ76" s="530"/>
      <c r="BD76" s="121">
        <f t="shared" si="2"/>
        <v>18</v>
      </c>
    </row>
    <row r="77" spans="1:257" s="37" customFormat="1" ht="18" customHeight="1">
      <c r="C77" s="683"/>
      <c r="D77" s="684"/>
      <c r="E77" s="655"/>
      <c r="F77" s="655"/>
      <c r="G77" s="655"/>
      <c r="H77" s="655"/>
      <c r="I77" s="655"/>
      <c r="J77" s="656"/>
      <c r="K77" s="644" t="s">
        <v>275</v>
      </c>
      <c r="L77" s="645"/>
      <c r="M77" s="723" t="s">
        <v>381</v>
      </c>
      <c r="N77" s="724"/>
      <c r="O77" s="724"/>
      <c r="P77" s="724"/>
      <c r="Q77" s="724"/>
      <c r="R77" s="724"/>
      <c r="S77" s="724"/>
      <c r="T77" s="724"/>
      <c r="U77" s="724"/>
      <c r="V77" s="724"/>
      <c r="W77" s="724"/>
      <c r="X77" s="724"/>
      <c r="Y77" s="724"/>
      <c r="Z77" s="724"/>
      <c r="AA77" s="724"/>
      <c r="AB77" s="724"/>
      <c r="AC77" s="724"/>
      <c r="AD77" s="724"/>
      <c r="AE77" s="724"/>
      <c r="AF77" s="724"/>
      <c r="AG77" s="724"/>
      <c r="AH77" s="724"/>
      <c r="AI77" s="724"/>
      <c r="AJ77" s="724"/>
      <c r="AK77" s="724"/>
      <c r="AL77" s="724"/>
      <c r="AM77" s="724"/>
      <c r="AN77" s="724"/>
      <c r="AO77" s="724"/>
      <c r="AP77" s="724"/>
      <c r="AQ77" s="724"/>
      <c r="AR77" s="724"/>
      <c r="AS77" s="724"/>
      <c r="AT77" s="724"/>
      <c r="AU77" s="724"/>
      <c r="AV77" s="725"/>
      <c r="AW77" s="528" t="s">
        <v>16</v>
      </c>
      <c r="AX77" s="529"/>
      <c r="AY77" s="529"/>
      <c r="AZ77" s="530"/>
      <c r="BD77" s="121">
        <f t="shared" si="2"/>
        <v>18</v>
      </c>
    </row>
    <row r="78" spans="1:257" s="37" customFormat="1" ht="9" customHeight="1">
      <c r="A78" s="51"/>
      <c r="B78" s="51"/>
      <c r="C78" s="683"/>
      <c r="D78" s="684"/>
      <c r="E78" s="279" t="s">
        <v>110</v>
      </c>
      <c r="F78" s="668"/>
      <c r="G78" s="668"/>
      <c r="H78" s="668"/>
      <c r="I78" s="668"/>
      <c r="J78" s="280"/>
      <c r="K78" s="454" t="s">
        <v>276</v>
      </c>
      <c r="L78" s="455"/>
      <c r="M78" s="458" t="s">
        <v>382</v>
      </c>
      <c r="N78" s="449"/>
      <c r="O78" s="449"/>
      <c r="P78" s="44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50"/>
      <c r="AW78" s="367" t="s">
        <v>16</v>
      </c>
      <c r="AX78" s="368"/>
      <c r="AY78" s="368"/>
      <c r="AZ78" s="369"/>
      <c r="BA78" s="51"/>
      <c r="BB78" s="51"/>
      <c r="BC78" s="51"/>
      <c r="BD78" s="121">
        <f t="shared" ref="BD78:BD140" si="3">takasa(A78)</f>
        <v>9</v>
      </c>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c r="IL78" s="51"/>
      <c r="IM78" s="51"/>
      <c r="IN78" s="51"/>
      <c r="IO78" s="51"/>
      <c r="IP78" s="51"/>
      <c r="IQ78" s="51"/>
      <c r="IR78" s="51"/>
      <c r="IS78" s="51"/>
      <c r="IT78" s="51"/>
      <c r="IU78" s="51"/>
      <c r="IV78" s="51"/>
      <c r="IW78" s="51"/>
    </row>
    <row r="79" spans="1:257" s="37" customFormat="1" ht="9" customHeight="1">
      <c r="C79" s="683"/>
      <c r="D79" s="684"/>
      <c r="E79" s="670"/>
      <c r="F79" s="671"/>
      <c r="G79" s="671"/>
      <c r="H79" s="671"/>
      <c r="I79" s="671"/>
      <c r="J79" s="672"/>
      <c r="K79" s="649"/>
      <c r="L79" s="650"/>
      <c r="M79" s="657"/>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658"/>
      <c r="AP79" s="658"/>
      <c r="AQ79" s="658"/>
      <c r="AR79" s="658"/>
      <c r="AS79" s="658"/>
      <c r="AT79" s="658"/>
      <c r="AU79" s="658"/>
      <c r="AV79" s="659"/>
      <c r="AW79" s="370"/>
      <c r="AX79" s="371"/>
      <c r="AY79" s="371"/>
      <c r="AZ79" s="372"/>
      <c r="BD79" s="121">
        <f t="shared" si="3"/>
        <v>9</v>
      </c>
    </row>
    <row r="80" spans="1:257" s="37" customFormat="1" ht="18" customHeight="1">
      <c r="C80" s="683"/>
      <c r="D80" s="684"/>
      <c r="E80" s="670"/>
      <c r="F80" s="671"/>
      <c r="G80" s="671"/>
      <c r="H80" s="671"/>
      <c r="I80" s="671"/>
      <c r="J80" s="672"/>
      <c r="K80" s="506" t="s">
        <v>8</v>
      </c>
      <c r="L80" s="507"/>
      <c r="M80" s="581" t="s">
        <v>383</v>
      </c>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3"/>
      <c r="BD80" s="121">
        <f t="shared" si="3"/>
        <v>18</v>
      </c>
    </row>
    <row r="81" spans="1:62" s="37" customFormat="1" ht="18" customHeight="1">
      <c r="C81" s="683"/>
      <c r="D81" s="684"/>
      <c r="E81" s="670"/>
      <c r="F81" s="671"/>
      <c r="G81" s="671"/>
      <c r="H81" s="671"/>
      <c r="I81" s="671"/>
      <c r="J81" s="672"/>
      <c r="K81" s="508"/>
      <c r="L81" s="509"/>
      <c r="M81" s="620" t="s">
        <v>384</v>
      </c>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1"/>
      <c r="AK81" s="621"/>
      <c r="AL81" s="621"/>
      <c r="AM81" s="621"/>
      <c r="AN81" s="621"/>
      <c r="AO81" s="621"/>
      <c r="AP81" s="621"/>
      <c r="AQ81" s="621"/>
      <c r="AR81" s="621"/>
      <c r="AS81" s="621"/>
      <c r="AT81" s="621"/>
      <c r="AU81" s="621"/>
      <c r="AV81" s="622"/>
      <c r="AW81" s="500" t="s">
        <v>16</v>
      </c>
      <c r="AX81" s="501"/>
      <c r="AY81" s="501"/>
      <c r="AZ81" s="502"/>
      <c r="BD81" s="121">
        <f t="shared" si="3"/>
        <v>18</v>
      </c>
    </row>
    <row r="82" spans="1:62" s="37" customFormat="1" ht="18" customHeight="1">
      <c r="A82" s="118"/>
      <c r="B82" s="118"/>
      <c r="C82" s="683"/>
      <c r="D82" s="684"/>
      <c r="E82" s="670"/>
      <c r="F82" s="671"/>
      <c r="G82" s="671"/>
      <c r="H82" s="671"/>
      <c r="I82" s="671"/>
      <c r="J82" s="672"/>
      <c r="K82" s="508"/>
      <c r="L82" s="509"/>
      <c r="M82" s="620" t="s">
        <v>385</v>
      </c>
      <c r="N82" s="621"/>
      <c r="O82" s="621"/>
      <c r="P82" s="621"/>
      <c r="Q82" s="621"/>
      <c r="R82" s="621"/>
      <c r="S82" s="621"/>
      <c r="T82" s="621"/>
      <c r="U82" s="621"/>
      <c r="V82" s="621"/>
      <c r="W82" s="621"/>
      <c r="X82" s="621"/>
      <c r="Y82" s="621"/>
      <c r="Z82" s="621"/>
      <c r="AA82" s="621"/>
      <c r="AB82" s="621"/>
      <c r="AC82" s="621"/>
      <c r="AD82" s="621"/>
      <c r="AE82" s="621"/>
      <c r="AF82" s="621"/>
      <c r="AG82" s="621"/>
      <c r="AH82" s="621"/>
      <c r="AI82" s="621"/>
      <c r="AJ82" s="621"/>
      <c r="AK82" s="621"/>
      <c r="AL82" s="621"/>
      <c r="AM82" s="621"/>
      <c r="AN82" s="621"/>
      <c r="AO82" s="621"/>
      <c r="AP82" s="621"/>
      <c r="AQ82" s="621"/>
      <c r="AR82" s="621"/>
      <c r="AS82" s="621"/>
      <c r="AT82" s="621"/>
      <c r="AU82" s="621"/>
      <c r="AV82" s="622"/>
      <c r="AW82" s="500" t="s">
        <v>16</v>
      </c>
      <c r="AX82" s="501"/>
      <c r="AY82" s="501"/>
      <c r="AZ82" s="502"/>
      <c r="BC82" s="118"/>
      <c r="BD82" s="121">
        <f t="shared" si="3"/>
        <v>18</v>
      </c>
      <c r="BE82" s="118"/>
      <c r="BF82" s="118"/>
      <c r="BG82" s="118"/>
      <c r="BH82" s="118"/>
      <c r="BI82" s="118"/>
      <c r="BJ82" s="118"/>
    </row>
    <row r="83" spans="1:62" s="37" customFormat="1" ht="18" customHeight="1">
      <c r="A83" s="118"/>
      <c r="B83" s="118"/>
      <c r="C83" s="683"/>
      <c r="D83" s="684"/>
      <c r="E83" s="670"/>
      <c r="F83" s="671"/>
      <c r="G83" s="671"/>
      <c r="H83" s="671"/>
      <c r="I83" s="671"/>
      <c r="J83" s="672"/>
      <c r="K83" s="508"/>
      <c r="L83" s="509"/>
      <c r="M83" s="620" t="s">
        <v>386</v>
      </c>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1"/>
      <c r="AL83" s="621"/>
      <c r="AM83" s="621"/>
      <c r="AN83" s="621"/>
      <c r="AO83" s="621"/>
      <c r="AP83" s="621"/>
      <c r="AQ83" s="621"/>
      <c r="AR83" s="621"/>
      <c r="AS83" s="621"/>
      <c r="AT83" s="621"/>
      <c r="AU83" s="621"/>
      <c r="AV83" s="622"/>
      <c r="AW83" s="500" t="s">
        <v>16</v>
      </c>
      <c r="AX83" s="501"/>
      <c r="AY83" s="501"/>
      <c r="AZ83" s="502"/>
      <c r="BC83" s="118"/>
      <c r="BD83" s="121">
        <f t="shared" si="3"/>
        <v>18</v>
      </c>
      <c r="BE83" s="118"/>
      <c r="BF83" s="118"/>
      <c r="BG83" s="118"/>
      <c r="BH83" s="118"/>
      <c r="BI83" s="118"/>
      <c r="BJ83" s="118"/>
    </row>
    <row r="84" spans="1:62" s="37" customFormat="1" ht="18" customHeight="1">
      <c r="A84" s="118"/>
      <c r="B84" s="118"/>
      <c r="C84" s="683"/>
      <c r="D84" s="684"/>
      <c r="E84" s="670"/>
      <c r="F84" s="671"/>
      <c r="G84" s="671"/>
      <c r="H84" s="671"/>
      <c r="I84" s="671"/>
      <c r="J84" s="672"/>
      <c r="K84" s="508"/>
      <c r="L84" s="509"/>
      <c r="M84" s="620" t="s">
        <v>387</v>
      </c>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621"/>
      <c r="AK84" s="621"/>
      <c r="AL84" s="621"/>
      <c r="AM84" s="621"/>
      <c r="AN84" s="621"/>
      <c r="AO84" s="621"/>
      <c r="AP84" s="621"/>
      <c r="AQ84" s="621"/>
      <c r="AR84" s="621"/>
      <c r="AS84" s="621"/>
      <c r="AT84" s="621"/>
      <c r="AU84" s="621"/>
      <c r="AV84" s="622"/>
      <c r="AW84" s="500" t="s">
        <v>16</v>
      </c>
      <c r="AX84" s="501"/>
      <c r="AY84" s="501"/>
      <c r="AZ84" s="502"/>
      <c r="BC84" s="118"/>
      <c r="BD84" s="121">
        <f t="shared" si="3"/>
        <v>18</v>
      </c>
      <c r="BE84" s="118"/>
      <c r="BF84" s="118"/>
      <c r="BG84" s="118"/>
      <c r="BH84" s="118"/>
      <c r="BI84" s="118"/>
      <c r="BJ84" s="118"/>
    </row>
    <row r="85" spans="1:62" s="37" customFormat="1" ht="18" customHeight="1">
      <c r="A85" s="118"/>
      <c r="B85" s="118"/>
      <c r="C85" s="685"/>
      <c r="D85" s="686"/>
      <c r="E85" s="281"/>
      <c r="F85" s="669"/>
      <c r="G85" s="669"/>
      <c r="H85" s="669"/>
      <c r="I85" s="669"/>
      <c r="J85" s="282"/>
      <c r="K85" s="555"/>
      <c r="L85" s="556"/>
      <c r="M85" s="620" t="s">
        <v>388</v>
      </c>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1"/>
      <c r="AK85" s="621"/>
      <c r="AL85" s="621"/>
      <c r="AM85" s="621"/>
      <c r="AN85" s="621"/>
      <c r="AO85" s="621"/>
      <c r="AP85" s="621"/>
      <c r="AQ85" s="621"/>
      <c r="AR85" s="621"/>
      <c r="AS85" s="621"/>
      <c r="AT85" s="621"/>
      <c r="AU85" s="621"/>
      <c r="AV85" s="622"/>
      <c r="AW85" s="500" t="s">
        <v>16</v>
      </c>
      <c r="AX85" s="501"/>
      <c r="AY85" s="501"/>
      <c r="AZ85" s="502"/>
      <c r="BC85" s="118"/>
      <c r="BD85" s="121">
        <f t="shared" si="3"/>
        <v>18</v>
      </c>
      <c r="BE85" s="118"/>
      <c r="BF85" s="118"/>
      <c r="BG85" s="118"/>
      <c r="BH85" s="118"/>
      <c r="BI85" s="118"/>
      <c r="BJ85" s="118"/>
    </row>
    <row r="86" spans="1:62" s="37" customFormat="1" ht="18" customHeight="1">
      <c r="A86" s="118"/>
      <c r="B86" s="118"/>
      <c r="C86" s="681" t="s">
        <v>11</v>
      </c>
      <c r="D86" s="682"/>
      <c r="E86" s="666" t="s">
        <v>199</v>
      </c>
      <c r="F86" s="666"/>
      <c r="G86" s="666"/>
      <c r="H86" s="666"/>
      <c r="I86" s="666"/>
      <c r="J86" s="666"/>
      <c r="K86" s="666"/>
      <c r="L86" s="666"/>
      <c r="M86" s="666"/>
      <c r="N86" s="666"/>
      <c r="O86" s="666"/>
      <c r="P86" s="666"/>
      <c r="Q86" s="666"/>
      <c r="R86" s="666"/>
      <c r="S86" s="666"/>
      <c r="T86" s="666"/>
      <c r="U86" s="666"/>
      <c r="V86" s="666"/>
      <c r="W86" s="666"/>
      <c r="X86" s="666"/>
      <c r="Y86" s="666"/>
      <c r="Z86" s="666"/>
      <c r="AA86" s="666"/>
      <c r="AB86" s="666"/>
      <c r="AC86" s="666"/>
      <c r="AD86" s="666"/>
      <c r="AE86" s="666"/>
      <c r="AF86" s="666"/>
      <c r="AG86" s="666"/>
      <c r="AH86" s="666"/>
      <c r="AI86" s="666"/>
      <c r="AJ86" s="666"/>
      <c r="AK86" s="666"/>
      <c r="AL86" s="666"/>
      <c r="AM86" s="666"/>
      <c r="AN86" s="666"/>
      <c r="AO86" s="666"/>
      <c r="AP86" s="666"/>
      <c r="AQ86" s="666"/>
      <c r="AR86" s="666"/>
      <c r="AS86" s="666"/>
      <c r="AT86" s="666"/>
      <c r="AU86" s="666"/>
      <c r="AV86" s="666"/>
      <c r="AW86" s="666"/>
      <c r="AX86" s="666"/>
      <c r="AY86" s="666"/>
      <c r="AZ86" s="667"/>
      <c r="BA86" s="155"/>
      <c r="BC86" s="118"/>
      <c r="BD86" s="121">
        <f t="shared" si="3"/>
        <v>18</v>
      </c>
      <c r="BE86" s="118"/>
      <c r="BF86" s="118"/>
      <c r="BG86" s="118"/>
      <c r="BH86" s="118"/>
      <c r="BI86" s="118"/>
      <c r="BJ86" s="118"/>
    </row>
    <row r="87" spans="1:62" s="37" customFormat="1" ht="9" customHeight="1">
      <c r="A87" s="118"/>
      <c r="B87" s="118"/>
      <c r="C87" s="683"/>
      <c r="D87" s="687"/>
      <c r="E87" s="651" t="s">
        <v>108</v>
      </c>
      <c r="F87" s="652"/>
      <c r="G87" s="652"/>
      <c r="H87" s="652"/>
      <c r="I87" s="652"/>
      <c r="J87" s="653"/>
      <c r="K87" s="454" t="s">
        <v>4</v>
      </c>
      <c r="L87" s="455"/>
      <c r="M87" s="458" t="s">
        <v>371</v>
      </c>
      <c r="N87" s="449"/>
      <c r="O87" s="449"/>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49"/>
      <c r="AP87" s="449"/>
      <c r="AQ87" s="449"/>
      <c r="AR87" s="449"/>
      <c r="AS87" s="449"/>
      <c r="AT87" s="449"/>
      <c r="AU87" s="449"/>
      <c r="AV87" s="450"/>
      <c r="AW87" s="367" t="s">
        <v>16</v>
      </c>
      <c r="AX87" s="368"/>
      <c r="AY87" s="368"/>
      <c r="AZ87" s="369"/>
      <c r="BC87" s="118"/>
      <c r="BD87" s="121">
        <f t="shared" si="3"/>
        <v>9</v>
      </c>
      <c r="BE87" s="118"/>
      <c r="BF87" s="118"/>
      <c r="BG87" s="118"/>
      <c r="BH87" s="118"/>
      <c r="BI87" s="118"/>
      <c r="BJ87" s="118"/>
    </row>
    <row r="88" spans="1:62" s="37" customFormat="1" ht="9" customHeight="1">
      <c r="A88" s="118"/>
      <c r="B88" s="118"/>
      <c r="C88" s="683"/>
      <c r="D88" s="687"/>
      <c r="E88" s="654"/>
      <c r="F88" s="655"/>
      <c r="G88" s="655"/>
      <c r="H88" s="655"/>
      <c r="I88" s="655"/>
      <c r="J88" s="656"/>
      <c r="K88" s="649"/>
      <c r="L88" s="650"/>
      <c r="M88" s="657"/>
      <c r="N88" s="658"/>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658"/>
      <c r="AL88" s="658"/>
      <c r="AM88" s="658"/>
      <c r="AN88" s="658"/>
      <c r="AO88" s="658"/>
      <c r="AP88" s="658"/>
      <c r="AQ88" s="658"/>
      <c r="AR88" s="658"/>
      <c r="AS88" s="658"/>
      <c r="AT88" s="658"/>
      <c r="AU88" s="658"/>
      <c r="AV88" s="659"/>
      <c r="AW88" s="370"/>
      <c r="AX88" s="371"/>
      <c r="AY88" s="371"/>
      <c r="AZ88" s="372"/>
      <c r="BC88" s="118"/>
      <c r="BD88" s="121">
        <f t="shared" si="3"/>
        <v>9</v>
      </c>
      <c r="BE88" s="118"/>
      <c r="BF88" s="118"/>
      <c r="BG88" s="118"/>
      <c r="BH88" s="118"/>
      <c r="BI88" s="118"/>
      <c r="BJ88" s="118"/>
    </row>
    <row r="89" spans="1:62" s="37" customFormat="1" ht="18" customHeight="1">
      <c r="A89" s="118"/>
      <c r="B89" s="118"/>
      <c r="C89" s="683"/>
      <c r="D89" s="687"/>
      <c r="E89" s="279" t="s">
        <v>110</v>
      </c>
      <c r="F89" s="668"/>
      <c r="G89" s="668"/>
      <c r="H89" s="668"/>
      <c r="I89" s="668"/>
      <c r="J89" s="280"/>
      <c r="K89" s="506" t="s">
        <v>7</v>
      </c>
      <c r="L89" s="507"/>
      <c r="M89" s="581" t="s">
        <v>393</v>
      </c>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2"/>
      <c r="AL89" s="582"/>
      <c r="AM89" s="582"/>
      <c r="AN89" s="582"/>
      <c r="AO89" s="582"/>
      <c r="AP89" s="582"/>
      <c r="AQ89" s="582"/>
      <c r="AR89" s="582"/>
      <c r="AS89" s="582"/>
      <c r="AT89" s="582"/>
      <c r="AU89" s="582"/>
      <c r="AV89" s="582"/>
      <c r="AW89" s="582"/>
      <c r="AX89" s="582"/>
      <c r="AY89" s="582"/>
      <c r="AZ89" s="583"/>
      <c r="BC89" s="118"/>
      <c r="BD89" s="121">
        <f t="shared" si="3"/>
        <v>18</v>
      </c>
      <c r="BE89" s="118"/>
      <c r="BF89" s="118"/>
      <c r="BG89" s="118"/>
      <c r="BH89" s="118"/>
      <c r="BI89" s="118"/>
      <c r="BJ89" s="118"/>
    </row>
    <row r="90" spans="1:62" s="37" customFormat="1" ht="18" customHeight="1">
      <c r="A90" s="118"/>
      <c r="B90" s="118"/>
      <c r="C90" s="683"/>
      <c r="D90" s="687"/>
      <c r="E90" s="670"/>
      <c r="F90" s="671"/>
      <c r="G90" s="671"/>
      <c r="H90" s="671"/>
      <c r="I90" s="671"/>
      <c r="J90" s="672"/>
      <c r="K90" s="508"/>
      <c r="L90" s="509"/>
      <c r="M90" s="620" t="s">
        <v>389</v>
      </c>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1"/>
      <c r="AL90" s="621"/>
      <c r="AM90" s="621"/>
      <c r="AN90" s="621"/>
      <c r="AO90" s="621"/>
      <c r="AP90" s="621"/>
      <c r="AQ90" s="621"/>
      <c r="AR90" s="621"/>
      <c r="AS90" s="621"/>
      <c r="AT90" s="621"/>
      <c r="AU90" s="621"/>
      <c r="AV90" s="622"/>
      <c r="AW90" s="500" t="s">
        <v>16</v>
      </c>
      <c r="AX90" s="501"/>
      <c r="AY90" s="501"/>
      <c r="AZ90" s="502"/>
      <c r="BC90" s="118"/>
      <c r="BD90" s="121">
        <f t="shared" si="3"/>
        <v>18</v>
      </c>
      <c r="BE90" s="118"/>
      <c r="BF90" s="118"/>
      <c r="BG90" s="118"/>
      <c r="BH90" s="118"/>
      <c r="BI90" s="118"/>
      <c r="BJ90" s="118"/>
    </row>
    <row r="91" spans="1:62" s="37" customFormat="1" ht="18" customHeight="1">
      <c r="A91" s="118"/>
      <c r="B91" s="118"/>
      <c r="C91" s="683"/>
      <c r="D91" s="687"/>
      <c r="E91" s="670"/>
      <c r="F91" s="671"/>
      <c r="G91" s="671"/>
      <c r="H91" s="671"/>
      <c r="I91" s="671"/>
      <c r="J91" s="672"/>
      <c r="K91" s="508"/>
      <c r="L91" s="509"/>
      <c r="M91" s="620" t="s">
        <v>390</v>
      </c>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2"/>
      <c r="AW91" s="500" t="s">
        <v>16</v>
      </c>
      <c r="AX91" s="501"/>
      <c r="AY91" s="501"/>
      <c r="AZ91" s="502"/>
      <c r="BC91" s="118"/>
      <c r="BD91" s="121">
        <f t="shared" si="3"/>
        <v>18</v>
      </c>
      <c r="BE91" s="118"/>
      <c r="BF91" s="118"/>
      <c r="BG91" s="118"/>
      <c r="BH91" s="118"/>
      <c r="BI91" s="118"/>
      <c r="BJ91" s="118"/>
    </row>
    <row r="92" spans="1:62" s="37" customFormat="1" ht="18" customHeight="1">
      <c r="A92" s="118"/>
      <c r="B92" s="118"/>
      <c r="C92" s="685"/>
      <c r="D92" s="688"/>
      <c r="E92" s="281"/>
      <c r="F92" s="669"/>
      <c r="G92" s="669"/>
      <c r="H92" s="669"/>
      <c r="I92" s="669"/>
      <c r="J92" s="282"/>
      <c r="K92" s="555"/>
      <c r="L92" s="556"/>
      <c r="M92" s="620" t="s">
        <v>391</v>
      </c>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1"/>
      <c r="AL92" s="621"/>
      <c r="AM92" s="621"/>
      <c r="AN92" s="621"/>
      <c r="AO92" s="621"/>
      <c r="AP92" s="621"/>
      <c r="AQ92" s="621"/>
      <c r="AR92" s="621"/>
      <c r="AS92" s="621"/>
      <c r="AT92" s="621"/>
      <c r="AU92" s="621"/>
      <c r="AV92" s="622"/>
      <c r="AW92" s="503" t="s">
        <v>16</v>
      </c>
      <c r="AX92" s="713"/>
      <c r="AY92" s="713"/>
      <c r="AZ92" s="714"/>
      <c r="BC92" s="118"/>
      <c r="BD92" s="121">
        <f t="shared" si="3"/>
        <v>18</v>
      </c>
      <c r="BE92" s="118"/>
      <c r="BF92" s="118"/>
      <c r="BG92" s="118"/>
      <c r="BH92" s="118"/>
      <c r="BI92" s="118"/>
      <c r="BJ92" s="118"/>
    </row>
    <row r="93" spans="1:62" s="37" customFormat="1" ht="18" customHeight="1">
      <c r="A93" s="118"/>
      <c r="B93" s="118"/>
      <c r="C93" s="681" t="s">
        <v>12</v>
      </c>
      <c r="D93" s="682"/>
      <c r="E93" s="690" t="s">
        <v>392</v>
      </c>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90"/>
      <c r="AE93" s="690"/>
      <c r="AF93" s="690"/>
      <c r="AG93" s="690"/>
      <c r="AH93" s="690"/>
      <c r="AI93" s="690"/>
      <c r="AJ93" s="690"/>
      <c r="AK93" s="690"/>
      <c r="AL93" s="690"/>
      <c r="AM93" s="690"/>
      <c r="AN93" s="690"/>
      <c r="AO93" s="690"/>
      <c r="AP93" s="690"/>
      <c r="AQ93" s="690"/>
      <c r="AR93" s="690"/>
      <c r="AS93" s="690"/>
      <c r="AT93" s="690"/>
      <c r="AU93" s="690"/>
      <c r="AV93" s="690"/>
      <c r="AW93" s="690"/>
      <c r="AX93" s="690"/>
      <c r="AY93" s="690"/>
      <c r="AZ93" s="693"/>
      <c r="BC93" s="118"/>
      <c r="BD93" s="121">
        <f t="shared" si="3"/>
        <v>18</v>
      </c>
      <c r="BE93" s="118"/>
      <c r="BF93" s="118"/>
      <c r="BG93" s="118"/>
      <c r="BH93" s="118"/>
      <c r="BI93" s="118"/>
      <c r="BJ93" s="118"/>
    </row>
    <row r="94" spans="1:62" s="37" customFormat="1" ht="9" customHeight="1">
      <c r="A94" s="118"/>
      <c r="B94" s="118"/>
      <c r="C94" s="683"/>
      <c r="D94" s="687"/>
      <c r="E94" s="651" t="s">
        <v>108</v>
      </c>
      <c r="F94" s="652"/>
      <c r="G94" s="652"/>
      <c r="H94" s="652"/>
      <c r="I94" s="652"/>
      <c r="J94" s="653"/>
      <c r="K94" s="709" t="s">
        <v>4</v>
      </c>
      <c r="L94" s="710"/>
      <c r="M94" s="458" t="s">
        <v>371</v>
      </c>
      <c r="N94" s="449"/>
      <c r="O94" s="449"/>
      <c r="P94" s="449"/>
      <c r="Q94" s="449"/>
      <c r="R94" s="449"/>
      <c r="S94" s="449"/>
      <c r="T94" s="449"/>
      <c r="U94" s="449"/>
      <c r="V94" s="449"/>
      <c r="W94" s="449"/>
      <c r="X94" s="449"/>
      <c r="Y94" s="449"/>
      <c r="Z94" s="449"/>
      <c r="AA94" s="449"/>
      <c r="AB94" s="449"/>
      <c r="AC94" s="449"/>
      <c r="AD94" s="449"/>
      <c r="AE94" s="449"/>
      <c r="AF94" s="449"/>
      <c r="AG94" s="449"/>
      <c r="AH94" s="449"/>
      <c r="AI94" s="449"/>
      <c r="AJ94" s="449"/>
      <c r="AK94" s="449"/>
      <c r="AL94" s="449"/>
      <c r="AM94" s="449"/>
      <c r="AN94" s="449"/>
      <c r="AO94" s="449"/>
      <c r="AP94" s="449"/>
      <c r="AQ94" s="449"/>
      <c r="AR94" s="449"/>
      <c r="AS94" s="449"/>
      <c r="AT94" s="449"/>
      <c r="AU94" s="449"/>
      <c r="AV94" s="450"/>
      <c r="AW94" s="367" t="s">
        <v>16</v>
      </c>
      <c r="AX94" s="368"/>
      <c r="AY94" s="368"/>
      <c r="AZ94" s="369"/>
      <c r="BC94" s="118"/>
      <c r="BD94" s="121">
        <f t="shared" si="3"/>
        <v>9</v>
      </c>
      <c r="BE94" s="118"/>
      <c r="BF94" s="118"/>
      <c r="BG94" s="118"/>
      <c r="BH94" s="118"/>
      <c r="BI94" s="118"/>
      <c r="BJ94" s="118"/>
    </row>
    <row r="95" spans="1:62" s="37" customFormat="1" ht="9" customHeight="1">
      <c r="A95" s="118"/>
      <c r="B95" s="118"/>
      <c r="C95" s="683"/>
      <c r="D95" s="687"/>
      <c r="E95" s="654"/>
      <c r="F95" s="655"/>
      <c r="G95" s="655"/>
      <c r="H95" s="655"/>
      <c r="I95" s="655"/>
      <c r="J95" s="656"/>
      <c r="K95" s="711"/>
      <c r="L95" s="712"/>
      <c r="M95" s="657"/>
      <c r="N95" s="658"/>
      <c r="O95" s="658"/>
      <c r="P95" s="658"/>
      <c r="Q95" s="658"/>
      <c r="R95" s="658"/>
      <c r="S95" s="658"/>
      <c r="T95" s="658"/>
      <c r="U95" s="658"/>
      <c r="V95" s="658"/>
      <c r="W95" s="658"/>
      <c r="X95" s="658"/>
      <c r="Y95" s="658"/>
      <c r="Z95" s="658"/>
      <c r="AA95" s="658"/>
      <c r="AB95" s="658"/>
      <c r="AC95" s="658"/>
      <c r="AD95" s="658"/>
      <c r="AE95" s="658"/>
      <c r="AF95" s="658"/>
      <c r="AG95" s="658"/>
      <c r="AH95" s="658"/>
      <c r="AI95" s="658"/>
      <c r="AJ95" s="658"/>
      <c r="AK95" s="658"/>
      <c r="AL95" s="658"/>
      <c r="AM95" s="658"/>
      <c r="AN95" s="658"/>
      <c r="AO95" s="658"/>
      <c r="AP95" s="658"/>
      <c r="AQ95" s="658"/>
      <c r="AR95" s="658"/>
      <c r="AS95" s="658"/>
      <c r="AT95" s="658"/>
      <c r="AU95" s="658"/>
      <c r="AV95" s="659"/>
      <c r="AW95" s="370"/>
      <c r="AX95" s="371"/>
      <c r="AY95" s="371"/>
      <c r="AZ95" s="372"/>
      <c r="BC95" s="118"/>
      <c r="BD95" s="121">
        <f t="shared" si="3"/>
        <v>9</v>
      </c>
      <c r="BE95" s="118"/>
      <c r="BF95" s="118"/>
      <c r="BG95" s="118"/>
      <c r="BH95" s="118"/>
      <c r="BI95" s="118"/>
      <c r="BJ95" s="118"/>
    </row>
    <row r="96" spans="1:62" s="37" customFormat="1" ht="18" customHeight="1">
      <c r="A96" s="118"/>
      <c r="B96" s="118"/>
      <c r="C96" s="683"/>
      <c r="D96" s="687"/>
      <c r="E96" s="279" t="s">
        <v>110</v>
      </c>
      <c r="F96" s="668"/>
      <c r="G96" s="668"/>
      <c r="H96" s="668"/>
      <c r="I96" s="668"/>
      <c r="J96" s="280"/>
      <c r="K96" s="506" t="s">
        <v>7</v>
      </c>
      <c r="L96" s="507"/>
      <c r="M96" s="581" t="s">
        <v>393</v>
      </c>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582"/>
      <c r="AR96" s="582"/>
      <c r="AS96" s="582"/>
      <c r="AT96" s="582"/>
      <c r="AU96" s="582"/>
      <c r="AV96" s="582"/>
      <c r="AW96" s="582"/>
      <c r="AX96" s="582"/>
      <c r="AY96" s="582"/>
      <c r="AZ96" s="583"/>
      <c r="BC96" s="118"/>
      <c r="BD96" s="121">
        <f t="shared" si="3"/>
        <v>18</v>
      </c>
      <c r="BE96" s="118"/>
      <c r="BF96" s="118"/>
      <c r="BG96" s="118"/>
      <c r="BH96" s="118"/>
      <c r="BI96" s="118"/>
      <c r="BJ96" s="118"/>
    </row>
    <row r="97" spans="1:62" s="37" customFormat="1" ht="18" customHeight="1">
      <c r="A97" s="118"/>
      <c r="B97" s="118"/>
      <c r="C97" s="683"/>
      <c r="D97" s="687"/>
      <c r="E97" s="670"/>
      <c r="F97" s="671"/>
      <c r="G97" s="671"/>
      <c r="H97" s="671"/>
      <c r="I97" s="671"/>
      <c r="J97" s="672"/>
      <c r="K97" s="508"/>
      <c r="L97" s="509"/>
      <c r="M97" s="620" t="s">
        <v>394</v>
      </c>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1"/>
      <c r="AL97" s="621"/>
      <c r="AM97" s="621"/>
      <c r="AN97" s="621"/>
      <c r="AO97" s="621"/>
      <c r="AP97" s="621"/>
      <c r="AQ97" s="621"/>
      <c r="AR97" s="621"/>
      <c r="AS97" s="621"/>
      <c r="AT97" s="621"/>
      <c r="AU97" s="621"/>
      <c r="AV97" s="622"/>
      <c r="AW97" s="500" t="s">
        <v>16</v>
      </c>
      <c r="AX97" s="501"/>
      <c r="AY97" s="501"/>
      <c r="AZ97" s="502"/>
      <c r="BC97" s="118"/>
      <c r="BD97" s="121">
        <f t="shared" si="3"/>
        <v>18</v>
      </c>
      <c r="BE97" s="118"/>
      <c r="BF97" s="118"/>
      <c r="BG97" s="118"/>
      <c r="BH97" s="118"/>
      <c r="BI97" s="118"/>
      <c r="BJ97" s="118"/>
    </row>
    <row r="98" spans="1:62" s="37" customFormat="1" ht="18" customHeight="1">
      <c r="A98" s="118"/>
      <c r="B98" s="118"/>
      <c r="C98" s="683"/>
      <c r="D98" s="687"/>
      <c r="E98" s="670"/>
      <c r="F98" s="671"/>
      <c r="G98" s="671"/>
      <c r="H98" s="671"/>
      <c r="I98" s="671"/>
      <c r="J98" s="672"/>
      <c r="K98" s="508"/>
      <c r="L98" s="509"/>
      <c r="M98" s="620" t="s">
        <v>390</v>
      </c>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1"/>
      <c r="AL98" s="621"/>
      <c r="AM98" s="621"/>
      <c r="AN98" s="621"/>
      <c r="AO98" s="621"/>
      <c r="AP98" s="621"/>
      <c r="AQ98" s="621"/>
      <c r="AR98" s="621"/>
      <c r="AS98" s="621"/>
      <c r="AT98" s="621"/>
      <c r="AU98" s="621"/>
      <c r="AV98" s="622"/>
      <c r="AW98" s="500" t="s">
        <v>16</v>
      </c>
      <c r="AX98" s="501"/>
      <c r="AY98" s="501"/>
      <c r="AZ98" s="502"/>
      <c r="BC98" s="118"/>
      <c r="BD98" s="121">
        <f t="shared" si="3"/>
        <v>18</v>
      </c>
      <c r="BE98" s="118"/>
      <c r="BF98" s="118"/>
      <c r="BG98" s="118"/>
      <c r="BH98" s="118"/>
      <c r="BI98" s="118"/>
      <c r="BJ98" s="118"/>
    </row>
    <row r="99" spans="1:62" s="37" customFormat="1" ht="18" customHeight="1">
      <c r="A99" s="118"/>
      <c r="B99" s="118"/>
      <c r="C99" s="683"/>
      <c r="D99" s="687"/>
      <c r="E99" s="670"/>
      <c r="F99" s="671"/>
      <c r="G99" s="671"/>
      <c r="H99" s="671"/>
      <c r="I99" s="671"/>
      <c r="J99" s="672"/>
      <c r="K99" s="508"/>
      <c r="L99" s="509"/>
      <c r="M99" s="620" t="s">
        <v>391</v>
      </c>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1"/>
      <c r="AK99" s="621"/>
      <c r="AL99" s="621"/>
      <c r="AM99" s="621"/>
      <c r="AN99" s="621"/>
      <c r="AO99" s="621"/>
      <c r="AP99" s="621"/>
      <c r="AQ99" s="621"/>
      <c r="AR99" s="621"/>
      <c r="AS99" s="621"/>
      <c r="AT99" s="621"/>
      <c r="AU99" s="621"/>
      <c r="AV99" s="622"/>
      <c r="AW99" s="500" t="s">
        <v>16</v>
      </c>
      <c r="AX99" s="501"/>
      <c r="AY99" s="501"/>
      <c r="AZ99" s="502"/>
      <c r="BC99" s="118"/>
      <c r="BD99" s="121">
        <f t="shared" si="3"/>
        <v>18</v>
      </c>
      <c r="BE99" s="118"/>
      <c r="BF99" s="118"/>
      <c r="BG99" s="118"/>
      <c r="BH99" s="118"/>
      <c r="BI99" s="118"/>
      <c r="BJ99" s="118"/>
    </row>
    <row r="100" spans="1:62" s="37" customFormat="1" ht="18" customHeight="1">
      <c r="A100" s="118"/>
      <c r="B100" s="118"/>
      <c r="C100" s="685"/>
      <c r="D100" s="688"/>
      <c r="E100" s="281"/>
      <c r="F100" s="669"/>
      <c r="G100" s="669"/>
      <c r="H100" s="669"/>
      <c r="I100" s="669"/>
      <c r="J100" s="282"/>
      <c r="K100" s="555"/>
      <c r="L100" s="556"/>
      <c r="M100" s="620" t="s">
        <v>395</v>
      </c>
      <c r="N100" s="621"/>
      <c r="O100" s="621"/>
      <c r="P100" s="621"/>
      <c r="Q100" s="621"/>
      <c r="R100" s="621"/>
      <c r="S100" s="621"/>
      <c r="T100" s="621"/>
      <c r="U100" s="621"/>
      <c r="V100" s="621"/>
      <c r="W100" s="621"/>
      <c r="X100" s="621"/>
      <c r="Y100" s="621"/>
      <c r="Z100" s="621"/>
      <c r="AA100" s="621"/>
      <c r="AB100" s="621"/>
      <c r="AC100" s="621"/>
      <c r="AD100" s="621"/>
      <c r="AE100" s="621"/>
      <c r="AF100" s="621"/>
      <c r="AG100" s="621"/>
      <c r="AH100" s="621"/>
      <c r="AI100" s="621"/>
      <c r="AJ100" s="621"/>
      <c r="AK100" s="621"/>
      <c r="AL100" s="621"/>
      <c r="AM100" s="621"/>
      <c r="AN100" s="621"/>
      <c r="AO100" s="621"/>
      <c r="AP100" s="621"/>
      <c r="AQ100" s="621"/>
      <c r="AR100" s="621"/>
      <c r="AS100" s="621"/>
      <c r="AT100" s="621"/>
      <c r="AU100" s="621"/>
      <c r="AV100" s="622"/>
      <c r="AW100" s="500" t="s">
        <v>16</v>
      </c>
      <c r="AX100" s="501"/>
      <c r="AY100" s="501"/>
      <c r="AZ100" s="502"/>
      <c r="BC100" s="118"/>
      <c r="BD100" s="121">
        <f t="shared" si="3"/>
        <v>18</v>
      </c>
      <c r="BE100" s="118"/>
      <c r="BF100" s="118"/>
      <c r="BG100" s="118"/>
      <c r="BH100" s="118"/>
      <c r="BI100" s="118"/>
      <c r="BJ100" s="118"/>
    </row>
    <row r="101" spans="1:62" s="37" customFormat="1" ht="18" customHeight="1">
      <c r="A101" s="118"/>
      <c r="B101" s="118"/>
      <c r="C101" s="681" t="s">
        <v>13</v>
      </c>
      <c r="D101" s="682"/>
      <c r="E101" s="666" t="s">
        <v>200</v>
      </c>
      <c r="F101" s="666"/>
      <c r="G101" s="666"/>
      <c r="H101" s="666"/>
      <c r="I101" s="666"/>
      <c r="J101" s="666"/>
      <c r="K101" s="666"/>
      <c r="L101" s="666"/>
      <c r="M101" s="666"/>
      <c r="N101" s="666"/>
      <c r="O101" s="666"/>
      <c r="P101" s="666"/>
      <c r="Q101" s="666"/>
      <c r="R101" s="666"/>
      <c r="S101" s="666"/>
      <c r="T101" s="666"/>
      <c r="U101" s="666"/>
      <c r="V101" s="666"/>
      <c r="W101" s="666"/>
      <c r="X101" s="666"/>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6"/>
      <c r="AY101" s="666"/>
      <c r="AZ101" s="667"/>
      <c r="BC101" s="118"/>
      <c r="BD101" s="121">
        <f t="shared" si="3"/>
        <v>18</v>
      </c>
      <c r="BE101" s="118"/>
      <c r="BF101" s="118"/>
      <c r="BG101" s="118"/>
      <c r="BH101" s="118"/>
      <c r="BI101" s="118"/>
      <c r="BJ101" s="118"/>
    </row>
    <row r="102" spans="1:62" s="37" customFormat="1" ht="9" customHeight="1">
      <c r="A102" s="118"/>
      <c r="B102" s="118"/>
      <c r="C102" s="683"/>
      <c r="D102" s="687"/>
      <c r="E102" s="651" t="s">
        <v>108</v>
      </c>
      <c r="F102" s="652"/>
      <c r="G102" s="652"/>
      <c r="H102" s="652"/>
      <c r="I102" s="652"/>
      <c r="J102" s="653"/>
      <c r="K102" s="705" t="s">
        <v>273</v>
      </c>
      <c r="L102" s="706"/>
      <c r="M102" s="660" t="s">
        <v>396</v>
      </c>
      <c r="N102" s="661"/>
      <c r="O102" s="661"/>
      <c r="P102" s="661"/>
      <c r="Q102" s="661"/>
      <c r="R102" s="661"/>
      <c r="S102" s="661"/>
      <c r="T102" s="661"/>
      <c r="U102" s="661"/>
      <c r="V102" s="661"/>
      <c r="W102" s="661"/>
      <c r="X102" s="661"/>
      <c r="Y102" s="661"/>
      <c r="Z102" s="661"/>
      <c r="AA102" s="661"/>
      <c r="AB102" s="661"/>
      <c r="AC102" s="661"/>
      <c r="AD102" s="661"/>
      <c r="AE102" s="661"/>
      <c r="AF102" s="661"/>
      <c r="AG102" s="661"/>
      <c r="AH102" s="661"/>
      <c r="AI102" s="661"/>
      <c r="AJ102" s="661"/>
      <c r="AK102" s="661"/>
      <c r="AL102" s="661"/>
      <c r="AM102" s="661"/>
      <c r="AN102" s="661"/>
      <c r="AO102" s="661"/>
      <c r="AP102" s="661"/>
      <c r="AQ102" s="661"/>
      <c r="AR102" s="661"/>
      <c r="AS102" s="661"/>
      <c r="AT102" s="661"/>
      <c r="AU102" s="661"/>
      <c r="AV102" s="662"/>
      <c r="AW102" s="367" t="s">
        <v>16</v>
      </c>
      <c r="AX102" s="368"/>
      <c r="AY102" s="368"/>
      <c r="AZ102" s="369"/>
      <c r="BC102" s="118"/>
      <c r="BD102" s="121">
        <f t="shared" si="3"/>
        <v>9</v>
      </c>
      <c r="BE102" s="118"/>
      <c r="BF102" s="118"/>
      <c r="BG102" s="118"/>
      <c r="BH102" s="118"/>
      <c r="BI102" s="118"/>
      <c r="BJ102" s="118"/>
    </row>
    <row r="103" spans="1:62" s="37" customFormat="1" ht="9" customHeight="1">
      <c r="A103" s="118"/>
      <c r="B103" s="118"/>
      <c r="C103" s="683"/>
      <c r="D103" s="687"/>
      <c r="E103" s="654"/>
      <c r="F103" s="655"/>
      <c r="G103" s="655"/>
      <c r="H103" s="655"/>
      <c r="I103" s="655"/>
      <c r="J103" s="656"/>
      <c r="K103" s="707"/>
      <c r="L103" s="708"/>
      <c r="M103" s="663"/>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5"/>
      <c r="AW103" s="370"/>
      <c r="AX103" s="371"/>
      <c r="AY103" s="371"/>
      <c r="AZ103" s="372"/>
      <c r="BC103" s="118"/>
      <c r="BD103" s="121">
        <f t="shared" si="3"/>
        <v>9</v>
      </c>
      <c r="BE103" s="118"/>
      <c r="BF103" s="118"/>
      <c r="BG103" s="118"/>
      <c r="BH103" s="118"/>
      <c r="BI103" s="118"/>
      <c r="BJ103" s="118"/>
    </row>
    <row r="104" spans="1:62" s="37" customFormat="1" ht="9" customHeight="1">
      <c r="A104" s="118"/>
      <c r="B104" s="118"/>
      <c r="C104" s="683"/>
      <c r="D104" s="687"/>
      <c r="E104" s="279" t="s">
        <v>110</v>
      </c>
      <c r="F104" s="668"/>
      <c r="G104" s="668"/>
      <c r="H104" s="668"/>
      <c r="I104" s="668"/>
      <c r="J104" s="280"/>
      <c r="K104" s="694" t="s">
        <v>275</v>
      </c>
      <c r="L104" s="695"/>
      <c r="M104" s="660" t="s">
        <v>360</v>
      </c>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2"/>
      <c r="AW104" s="367" t="s">
        <v>16</v>
      </c>
      <c r="AX104" s="368"/>
      <c r="AY104" s="368"/>
      <c r="AZ104" s="369"/>
      <c r="BC104" s="118"/>
      <c r="BD104" s="121">
        <f t="shared" si="3"/>
        <v>9</v>
      </c>
      <c r="BE104" s="118"/>
      <c r="BF104" s="118"/>
      <c r="BG104" s="118"/>
      <c r="BH104" s="118"/>
      <c r="BI104" s="118"/>
      <c r="BJ104" s="118"/>
    </row>
    <row r="105" spans="1:62" s="37" customFormat="1" ht="9" customHeight="1">
      <c r="A105" s="118"/>
      <c r="B105" s="118"/>
      <c r="C105" s="685"/>
      <c r="D105" s="688"/>
      <c r="E105" s="281"/>
      <c r="F105" s="669"/>
      <c r="G105" s="669"/>
      <c r="H105" s="669"/>
      <c r="I105" s="669"/>
      <c r="J105" s="282"/>
      <c r="K105" s="696"/>
      <c r="L105" s="697"/>
      <c r="M105" s="663"/>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4"/>
      <c r="AL105" s="664"/>
      <c r="AM105" s="664"/>
      <c r="AN105" s="664"/>
      <c r="AO105" s="664"/>
      <c r="AP105" s="664"/>
      <c r="AQ105" s="664"/>
      <c r="AR105" s="664"/>
      <c r="AS105" s="664"/>
      <c r="AT105" s="664"/>
      <c r="AU105" s="664"/>
      <c r="AV105" s="665"/>
      <c r="AW105" s="370"/>
      <c r="AX105" s="371"/>
      <c r="AY105" s="371"/>
      <c r="AZ105" s="372"/>
      <c r="BC105" s="118"/>
      <c r="BD105" s="121">
        <f t="shared" si="3"/>
        <v>9</v>
      </c>
      <c r="BE105" s="118"/>
      <c r="BF105" s="118"/>
      <c r="BG105" s="118"/>
      <c r="BH105" s="118"/>
      <c r="BI105" s="118"/>
      <c r="BJ105" s="118"/>
    </row>
    <row r="106" spans="1:62" s="37" customFormat="1" ht="18" customHeight="1">
      <c r="A106" s="118"/>
      <c r="B106" s="118"/>
      <c r="C106" s="681" t="s">
        <v>14</v>
      </c>
      <c r="D106" s="682"/>
      <c r="E106" s="690" t="s">
        <v>345</v>
      </c>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0"/>
      <c r="AY106" s="690"/>
      <c r="AZ106" s="693"/>
      <c r="BC106" s="118"/>
      <c r="BD106" s="121">
        <f t="shared" si="3"/>
        <v>18</v>
      </c>
      <c r="BE106" s="118"/>
      <c r="BF106" s="118"/>
      <c r="BG106" s="118"/>
      <c r="BH106" s="118"/>
      <c r="BI106" s="118"/>
      <c r="BJ106" s="118"/>
    </row>
    <row r="107" spans="1:62" s="37" customFormat="1" ht="9" customHeight="1">
      <c r="A107" s="118"/>
      <c r="B107" s="118"/>
      <c r="C107" s="683"/>
      <c r="D107" s="687"/>
      <c r="E107" s="651" t="s">
        <v>108</v>
      </c>
      <c r="F107" s="652"/>
      <c r="G107" s="652"/>
      <c r="H107" s="652"/>
      <c r="I107" s="652"/>
      <c r="J107" s="653"/>
      <c r="K107" s="454" t="s">
        <v>315</v>
      </c>
      <c r="L107" s="455"/>
      <c r="M107" s="458" t="s">
        <v>366</v>
      </c>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50"/>
      <c r="AW107" s="367" t="s">
        <v>16</v>
      </c>
      <c r="AX107" s="368"/>
      <c r="AY107" s="368"/>
      <c r="AZ107" s="369"/>
      <c r="BC107" s="118"/>
      <c r="BD107" s="121">
        <f t="shared" si="3"/>
        <v>9</v>
      </c>
      <c r="BE107" s="118"/>
      <c r="BF107" s="118"/>
      <c r="BG107" s="118"/>
      <c r="BH107" s="118"/>
      <c r="BI107" s="118"/>
      <c r="BJ107" s="118"/>
    </row>
    <row r="108" spans="1:62" s="37" customFormat="1" ht="9" customHeight="1">
      <c r="A108" s="118"/>
      <c r="B108" s="118"/>
      <c r="C108" s="683"/>
      <c r="D108" s="687"/>
      <c r="E108" s="654"/>
      <c r="F108" s="655"/>
      <c r="G108" s="655"/>
      <c r="H108" s="655"/>
      <c r="I108" s="655"/>
      <c r="J108" s="656"/>
      <c r="K108" s="649"/>
      <c r="L108" s="650"/>
      <c r="M108" s="657"/>
      <c r="N108" s="658"/>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8"/>
      <c r="AR108" s="658"/>
      <c r="AS108" s="658"/>
      <c r="AT108" s="658"/>
      <c r="AU108" s="658"/>
      <c r="AV108" s="659"/>
      <c r="AW108" s="370"/>
      <c r="AX108" s="371"/>
      <c r="AY108" s="371"/>
      <c r="AZ108" s="372"/>
      <c r="BC108" s="118"/>
      <c r="BD108" s="121">
        <f t="shared" si="3"/>
        <v>9</v>
      </c>
      <c r="BE108" s="118"/>
      <c r="BF108" s="118"/>
      <c r="BG108" s="118"/>
      <c r="BH108" s="118"/>
      <c r="BI108" s="118"/>
      <c r="BJ108" s="118"/>
    </row>
    <row r="109" spans="1:62" s="37" customFormat="1" ht="9" customHeight="1">
      <c r="A109" s="118"/>
      <c r="B109" s="118"/>
      <c r="C109" s="683"/>
      <c r="D109" s="687"/>
      <c r="E109" s="279" t="s">
        <v>110</v>
      </c>
      <c r="F109" s="668"/>
      <c r="G109" s="668"/>
      <c r="H109" s="668"/>
      <c r="I109" s="668"/>
      <c r="J109" s="280"/>
      <c r="K109" s="454" t="s">
        <v>317</v>
      </c>
      <c r="L109" s="455"/>
      <c r="M109" s="458" t="s">
        <v>367</v>
      </c>
      <c r="N109" s="449"/>
      <c r="O109" s="449"/>
      <c r="P109" s="449"/>
      <c r="Q109" s="449"/>
      <c r="R109" s="449"/>
      <c r="S109" s="449"/>
      <c r="T109" s="449"/>
      <c r="U109" s="449"/>
      <c r="V109" s="449"/>
      <c r="W109" s="449"/>
      <c r="X109" s="449"/>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50"/>
      <c r="AW109" s="367" t="s">
        <v>16</v>
      </c>
      <c r="AX109" s="368"/>
      <c r="AY109" s="368"/>
      <c r="AZ109" s="369"/>
      <c r="BC109" s="118"/>
      <c r="BD109" s="121">
        <f t="shared" si="3"/>
        <v>9</v>
      </c>
      <c r="BE109" s="118"/>
      <c r="BF109" s="118"/>
      <c r="BG109" s="118"/>
      <c r="BH109" s="118"/>
      <c r="BI109" s="118"/>
      <c r="BJ109" s="118"/>
    </row>
    <row r="110" spans="1:62" s="37" customFormat="1" ht="9" customHeight="1">
      <c r="A110" s="118"/>
      <c r="B110" s="118"/>
      <c r="C110" s="683"/>
      <c r="D110" s="687"/>
      <c r="E110" s="670"/>
      <c r="F110" s="671"/>
      <c r="G110" s="671"/>
      <c r="H110" s="671"/>
      <c r="I110" s="671"/>
      <c r="J110" s="672"/>
      <c r="K110" s="649"/>
      <c r="L110" s="650"/>
      <c r="M110" s="657"/>
      <c r="N110" s="658"/>
      <c r="O110" s="658"/>
      <c r="P110" s="658"/>
      <c r="Q110" s="658"/>
      <c r="R110" s="658"/>
      <c r="S110" s="658"/>
      <c r="T110" s="658"/>
      <c r="U110" s="658"/>
      <c r="V110" s="658"/>
      <c r="W110" s="658"/>
      <c r="X110" s="658"/>
      <c r="Y110" s="658"/>
      <c r="Z110" s="658"/>
      <c r="AA110" s="658"/>
      <c r="AB110" s="658"/>
      <c r="AC110" s="658"/>
      <c r="AD110" s="658"/>
      <c r="AE110" s="658"/>
      <c r="AF110" s="658"/>
      <c r="AG110" s="658"/>
      <c r="AH110" s="658"/>
      <c r="AI110" s="658"/>
      <c r="AJ110" s="658"/>
      <c r="AK110" s="658"/>
      <c r="AL110" s="658"/>
      <c r="AM110" s="658"/>
      <c r="AN110" s="658"/>
      <c r="AO110" s="658"/>
      <c r="AP110" s="658"/>
      <c r="AQ110" s="658"/>
      <c r="AR110" s="658"/>
      <c r="AS110" s="658"/>
      <c r="AT110" s="658"/>
      <c r="AU110" s="658"/>
      <c r="AV110" s="659"/>
      <c r="AW110" s="370"/>
      <c r="AX110" s="371"/>
      <c r="AY110" s="371"/>
      <c r="AZ110" s="372"/>
      <c r="BC110" s="118"/>
      <c r="BD110" s="121">
        <f t="shared" si="3"/>
        <v>9</v>
      </c>
      <c r="BE110" s="118"/>
      <c r="BF110" s="118"/>
      <c r="BG110" s="118"/>
      <c r="BH110" s="118"/>
      <c r="BI110" s="118"/>
      <c r="BJ110" s="118"/>
    </row>
    <row r="111" spans="1:62" s="37" customFormat="1" ht="9" customHeight="1">
      <c r="C111" s="683"/>
      <c r="D111" s="687"/>
      <c r="E111" s="670"/>
      <c r="F111" s="671"/>
      <c r="G111" s="671"/>
      <c r="H111" s="671"/>
      <c r="I111" s="671"/>
      <c r="J111" s="672"/>
      <c r="K111" s="454" t="s">
        <v>364</v>
      </c>
      <c r="L111" s="455"/>
      <c r="M111" s="458" t="s">
        <v>368</v>
      </c>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50"/>
      <c r="AW111" s="367" t="s">
        <v>16</v>
      </c>
      <c r="AX111" s="368"/>
      <c r="AY111" s="368"/>
      <c r="AZ111" s="369"/>
      <c r="BD111" s="121">
        <f t="shared" si="3"/>
        <v>9</v>
      </c>
    </row>
    <row r="112" spans="1:62" s="37" customFormat="1" ht="9" customHeight="1">
      <c r="C112" s="683"/>
      <c r="D112" s="687"/>
      <c r="E112" s="670"/>
      <c r="F112" s="671"/>
      <c r="G112" s="671"/>
      <c r="H112" s="671"/>
      <c r="I112" s="671"/>
      <c r="J112" s="672"/>
      <c r="K112" s="649"/>
      <c r="L112" s="650"/>
      <c r="M112" s="657"/>
      <c r="N112" s="658"/>
      <c r="O112" s="658"/>
      <c r="P112" s="658"/>
      <c r="Q112" s="658"/>
      <c r="R112" s="658"/>
      <c r="S112" s="658"/>
      <c r="T112" s="658"/>
      <c r="U112" s="658"/>
      <c r="V112" s="658"/>
      <c r="W112" s="658"/>
      <c r="X112" s="658"/>
      <c r="Y112" s="658"/>
      <c r="Z112" s="658"/>
      <c r="AA112" s="658"/>
      <c r="AB112" s="658"/>
      <c r="AC112" s="658"/>
      <c r="AD112" s="658"/>
      <c r="AE112" s="658"/>
      <c r="AF112" s="658"/>
      <c r="AG112" s="658"/>
      <c r="AH112" s="658"/>
      <c r="AI112" s="658"/>
      <c r="AJ112" s="658"/>
      <c r="AK112" s="658"/>
      <c r="AL112" s="658"/>
      <c r="AM112" s="658"/>
      <c r="AN112" s="658"/>
      <c r="AO112" s="658"/>
      <c r="AP112" s="658"/>
      <c r="AQ112" s="658"/>
      <c r="AR112" s="658"/>
      <c r="AS112" s="658"/>
      <c r="AT112" s="658"/>
      <c r="AU112" s="658"/>
      <c r="AV112" s="659"/>
      <c r="AW112" s="370"/>
      <c r="AX112" s="371"/>
      <c r="AY112" s="371"/>
      <c r="AZ112" s="372"/>
      <c r="BD112" s="121">
        <f t="shared" si="3"/>
        <v>9</v>
      </c>
    </row>
    <row r="113" spans="1:62" s="37" customFormat="1" ht="9" customHeight="1">
      <c r="C113" s="683"/>
      <c r="D113" s="687"/>
      <c r="E113" s="670"/>
      <c r="F113" s="671"/>
      <c r="G113" s="671"/>
      <c r="H113" s="671"/>
      <c r="I113" s="671"/>
      <c r="J113" s="672"/>
      <c r="K113" s="454" t="s">
        <v>369</v>
      </c>
      <c r="L113" s="455"/>
      <c r="M113" s="458" t="s">
        <v>370</v>
      </c>
      <c r="N113" s="449"/>
      <c r="O113" s="449"/>
      <c r="P113" s="449"/>
      <c r="Q113" s="449"/>
      <c r="R113" s="449"/>
      <c r="S113" s="449"/>
      <c r="T113" s="449"/>
      <c r="U113" s="449"/>
      <c r="V113" s="449"/>
      <c r="W113" s="449"/>
      <c r="X113" s="449"/>
      <c r="Y113" s="449"/>
      <c r="Z113" s="449"/>
      <c r="AA113" s="449"/>
      <c r="AB113" s="449"/>
      <c r="AC113" s="449"/>
      <c r="AD113" s="449"/>
      <c r="AE113" s="449"/>
      <c r="AF113" s="449"/>
      <c r="AG113" s="449"/>
      <c r="AH113" s="449"/>
      <c r="AI113" s="449"/>
      <c r="AJ113" s="449"/>
      <c r="AK113" s="449"/>
      <c r="AL113" s="449"/>
      <c r="AM113" s="449"/>
      <c r="AN113" s="449"/>
      <c r="AO113" s="449"/>
      <c r="AP113" s="449"/>
      <c r="AQ113" s="449"/>
      <c r="AR113" s="449"/>
      <c r="AS113" s="449"/>
      <c r="AT113" s="449"/>
      <c r="AU113" s="449"/>
      <c r="AV113" s="450"/>
      <c r="AW113" s="367" t="s">
        <v>16</v>
      </c>
      <c r="AX113" s="368"/>
      <c r="AY113" s="368"/>
      <c r="AZ113" s="369"/>
      <c r="BA113" s="118"/>
      <c r="BB113" s="118"/>
      <c r="BC113" s="118"/>
      <c r="BD113" s="121">
        <f t="shared" si="3"/>
        <v>9</v>
      </c>
      <c r="BE113" s="118"/>
      <c r="BF113" s="118"/>
      <c r="BG113" s="118"/>
      <c r="BH113" s="118"/>
      <c r="BI113" s="118"/>
      <c r="BJ113" s="118"/>
    </row>
    <row r="114" spans="1:62" s="37" customFormat="1" ht="9" customHeight="1">
      <c r="C114" s="685"/>
      <c r="D114" s="688"/>
      <c r="E114" s="281"/>
      <c r="F114" s="669"/>
      <c r="G114" s="669"/>
      <c r="H114" s="669"/>
      <c r="I114" s="669"/>
      <c r="J114" s="282"/>
      <c r="K114" s="649"/>
      <c r="L114" s="650"/>
      <c r="M114" s="657"/>
      <c r="N114" s="658"/>
      <c r="O114" s="658"/>
      <c r="P114" s="658"/>
      <c r="Q114" s="658"/>
      <c r="R114" s="658"/>
      <c r="S114" s="658"/>
      <c r="T114" s="658"/>
      <c r="U114" s="658"/>
      <c r="V114" s="658"/>
      <c r="W114" s="658"/>
      <c r="X114" s="658"/>
      <c r="Y114" s="658"/>
      <c r="Z114" s="658"/>
      <c r="AA114" s="658"/>
      <c r="AB114" s="658"/>
      <c r="AC114" s="658"/>
      <c r="AD114" s="658"/>
      <c r="AE114" s="658"/>
      <c r="AF114" s="658"/>
      <c r="AG114" s="658"/>
      <c r="AH114" s="658"/>
      <c r="AI114" s="658"/>
      <c r="AJ114" s="658"/>
      <c r="AK114" s="658"/>
      <c r="AL114" s="658"/>
      <c r="AM114" s="658"/>
      <c r="AN114" s="658"/>
      <c r="AO114" s="658"/>
      <c r="AP114" s="658"/>
      <c r="AQ114" s="658"/>
      <c r="AR114" s="658"/>
      <c r="AS114" s="658"/>
      <c r="AT114" s="658"/>
      <c r="AU114" s="658"/>
      <c r="AV114" s="659"/>
      <c r="AW114" s="370"/>
      <c r="AX114" s="371"/>
      <c r="AY114" s="371"/>
      <c r="AZ114" s="372"/>
      <c r="BA114" s="118"/>
      <c r="BB114" s="118"/>
      <c r="BC114" s="118"/>
      <c r="BD114" s="121">
        <f t="shared" si="3"/>
        <v>9</v>
      </c>
      <c r="BE114" s="118"/>
      <c r="BF114" s="118"/>
      <c r="BG114" s="118"/>
      <c r="BH114" s="118"/>
      <c r="BI114" s="118"/>
      <c r="BJ114" s="118"/>
    </row>
    <row r="115" spans="1:62" s="37" customFormat="1" ht="18" customHeight="1">
      <c r="C115" s="681" t="s">
        <v>15</v>
      </c>
      <c r="D115" s="682"/>
      <c r="E115" s="666" t="s">
        <v>201</v>
      </c>
      <c r="F115" s="666"/>
      <c r="G115" s="666"/>
      <c r="H115" s="666"/>
      <c r="I115" s="666"/>
      <c r="J115" s="666"/>
      <c r="K115" s="666"/>
      <c r="L115" s="666"/>
      <c r="M115" s="666"/>
      <c r="N115" s="666"/>
      <c r="O115" s="666"/>
      <c r="P115" s="666"/>
      <c r="Q115" s="666"/>
      <c r="R115" s="666"/>
      <c r="S115" s="666"/>
      <c r="T115" s="666"/>
      <c r="U115" s="666"/>
      <c r="V115" s="666"/>
      <c r="W115" s="666"/>
      <c r="X115" s="666"/>
      <c r="Y115" s="666"/>
      <c r="Z115" s="666"/>
      <c r="AA115" s="666"/>
      <c r="AB115" s="666"/>
      <c r="AC115" s="666"/>
      <c r="AD115" s="666"/>
      <c r="AE115" s="666"/>
      <c r="AF115" s="666"/>
      <c r="AG115" s="666"/>
      <c r="AH115" s="666"/>
      <c r="AI115" s="666"/>
      <c r="AJ115" s="666"/>
      <c r="AK115" s="666"/>
      <c r="AL115" s="666"/>
      <c r="AM115" s="666"/>
      <c r="AN115" s="666"/>
      <c r="AO115" s="666"/>
      <c r="AP115" s="666"/>
      <c r="AQ115" s="666"/>
      <c r="AR115" s="666"/>
      <c r="AS115" s="666"/>
      <c r="AT115" s="666"/>
      <c r="AU115" s="666"/>
      <c r="AV115" s="666"/>
      <c r="AW115" s="666"/>
      <c r="AX115" s="666"/>
      <c r="AY115" s="666"/>
      <c r="AZ115" s="667"/>
      <c r="BA115" s="118"/>
      <c r="BB115" s="118"/>
      <c r="BC115" s="118"/>
      <c r="BD115" s="121">
        <f t="shared" si="3"/>
        <v>18</v>
      </c>
      <c r="BE115" s="118"/>
      <c r="BF115" s="118"/>
      <c r="BG115" s="118"/>
      <c r="BH115" s="118"/>
      <c r="BI115" s="118"/>
      <c r="BJ115" s="118"/>
    </row>
    <row r="116" spans="1:62" s="37" customFormat="1" ht="9" customHeight="1">
      <c r="C116" s="683"/>
      <c r="D116" s="687"/>
      <c r="E116" s="651" t="s">
        <v>108</v>
      </c>
      <c r="F116" s="652"/>
      <c r="G116" s="652"/>
      <c r="H116" s="652"/>
      <c r="I116" s="652"/>
      <c r="J116" s="653"/>
      <c r="K116" s="454" t="s">
        <v>273</v>
      </c>
      <c r="L116" s="455"/>
      <c r="M116" s="458" t="s">
        <v>373</v>
      </c>
      <c r="N116" s="449"/>
      <c r="O116" s="449"/>
      <c r="P116" s="449"/>
      <c r="Q116" s="449"/>
      <c r="R116" s="449"/>
      <c r="S116" s="449"/>
      <c r="T116" s="449"/>
      <c r="U116" s="449"/>
      <c r="V116" s="449"/>
      <c r="W116" s="449"/>
      <c r="X116" s="449"/>
      <c r="Y116" s="449"/>
      <c r="Z116" s="449"/>
      <c r="AA116" s="449"/>
      <c r="AB116" s="449"/>
      <c r="AC116" s="449"/>
      <c r="AD116" s="449"/>
      <c r="AE116" s="449"/>
      <c r="AF116" s="449"/>
      <c r="AG116" s="449"/>
      <c r="AH116" s="449"/>
      <c r="AI116" s="449"/>
      <c r="AJ116" s="449"/>
      <c r="AK116" s="449"/>
      <c r="AL116" s="449"/>
      <c r="AM116" s="449"/>
      <c r="AN116" s="449"/>
      <c r="AO116" s="449"/>
      <c r="AP116" s="449"/>
      <c r="AQ116" s="449"/>
      <c r="AR116" s="449"/>
      <c r="AS116" s="449"/>
      <c r="AT116" s="449"/>
      <c r="AU116" s="449"/>
      <c r="AV116" s="450"/>
      <c r="AW116" s="367" t="s">
        <v>16</v>
      </c>
      <c r="AX116" s="368"/>
      <c r="AY116" s="368"/>
      <c r="AZ116" s="369"/>
      <c r="BA116" s="118"/>
      <c r="BB116" s="118"/>
      <c r="BC116" s="118"/>
      <c r="BD116" s="121">
        <f t="shared" si="3"/>
        <v>9</v>
      </c>
      <c r="BE116" s="118"/>
      <c r="BF116" s="118"/>
      <c r="BG116" s="118"/>
      <c r="BH116" s="118"/>
      <c r="BI116" s="118"/>
      <c r="BJ116" s="118"/>
    </row>
    <row r="117" spans="1:62" s="37" customFormat="1" ht="9" customHeight="1">
      <c r="A117" s="118"/>
      <c r="B117" s="118"/>
      <c r="C117" s="683"/>
      <c r="D117" s="687"/>
      <c r="E117" s="654"/>
      <c r="F117" s="655"/>
      <c r="G117" s="655"/>
      <c r="H117" s="655"/>
      <c r="I117" s="655"/>
      <c r="J117" s="656"/>
      <c r="K117" s="649"/>
      <c r="L117" s="650"/>
      <c r="M117" s="657"/>
      <c r="N117" s="658"/>
      <c r="O117" s="658"/>
      <c r="P117" s="658"/>
      <c r="Q117" s="658"/>
      <c r="R117" s="658"/>
      <c r="S117" s="658"/>
      <c r="T117" s="658"/>
      <c r="U117" s="658"/>
      <c r="V117" s="658"/>
      <c r="W117" s="658"/>
      <c r="X117" s="658"/>
      <c r="Y117" s="658"/>
      <c r="Z117" s="658"/>
      <c r="AA117" s="658"/>
      <c r="AB117" s="658"/>
      <c r="AC117" s="658"/>
      <c r="AD117" s="658"/>
      <c r="AE117" s="658"/>
      <c r="AF117" s="658"/>
      <c r="AG117" s="658"/>
      <c r="AH117" s="658"/>
      <c r="AI117" s="658"/>
      <c r="AJ117" s="658"/>
      <c r="AK117" s="658"/>
      <c r="AL117" s="658"/>
      <c r="AM117" s="658"/>
      <c r="AN117" s="658"/>
      <c r="AO117" s="658"/>
      <c r="AP117" s="658"/>
      <c r="AQ117" s="658"/>
      <c r="AR117" s="658"/>
      <c r="AS117" s="658"/>
      <c r="AT117" s="658"/>
      <c r="AU117" s="658"/>
      <c r="AV117" s="659"/>
      <c r="AW117" s="370"/>
      <c r="AX117" s="371"/>
      <c r="AY117" s="371"/>
      <c r="AZ117" s="372"/>
      <c r="BC117" s="118"/>
      <c r="BD117" s="121">
        <f t="shared" si="3"/>
        <v>9</v>
      </c>
      <c r="BE117" s="118"/>
      <c r="BF117" s="118"/>
      <c r="BG117" s="118"/>
      <c r="BH117" s="118"/>
      <c r="BI117" s="118"/>
      <c r="BJ117" s="118"/>
    </row>
    <row r="118" spans="1:62" s="37" customFormat="1" ht="9" customHeight="1">
      <c r="C118" s="683"/>
      <c r="D118" s="687"/>
      <c r="E118" s="279" t="s">
        <v>110</v>
      </c>
      <c r="F118" s="668"/>
      <c r="G118" s="668"/>
      <c r="H118" s="668"/>
      <c r="I118" s="668"/>
      <c r="J118" s="280"/>
      <c r="K118" s="454" t="s">
        <v>275</v>
      </c>
      <c r="L118" s="455"/>
      <c r="M118" s="458" t="s">
        <v>397</v>
      </c>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49"/>
      <c r="AJ118" s="449"/>
      <c r="AK118" s="449"/>
      <c r="AL118" s="449"/>
      <c r="AM118" s="449"/>
      <c r="AN118" s="449"/>
      <c r="AO118" s="449"/>
      <c r="AP118" s="449"/>
      <c r="AQ118" s="449"/>
      <c r="AR118" s="449"/>
      <c r="AS118" s="449"/>
      <c r="AT118" s="449"/>
      <c r="AU118" s="449"/>
      <c r="AV118" s="450"/>
      <c r="AW118" s="367" t="s">
        <v>16</v>
      </c>
      <c r="AX118" s="368"/>
      <c r="AY118" s="368"/>
      <c r="AZ118" s="369"/>
      <c r="BA118" s="118"/>
      <c r="BB118" s="118"/>
      <c r="BC118" s="118"/>
      <c r="BD118" s="121">
        <f t="shared" si="3"/>
        <v>9</v>
      </c>
      <c r="BE118" s="118"/>
      <c r="BF118" s="118"/>
      <c r="BG118" s="118"/>
      <c r="BH118" s="118"/>
      <c r="BI118" s="118"/>
      <c r="BJ118" s="118"/>
    </row>
    <row r="119" spans="1:62" s="37" customFormat="1" ht="9" customHeight="1">
      <c r="C119" s="683"/>
      <c r="D119" s="687"/>
      <c r="E119" s="670"/>
      <c r="F119" s="671"/>
      <c r="G119" s="671"/>
      <c r="H119" s="671"/>
      <c r="I119" s="671"/>
      <c r="J119" s="672"/>
      <c r="K119" s="456"/>
      <c r="L119" s="457"/>
      <c r="M119" s="451"/>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3"/>
      <c r="AW119" s="514"/>
      <c r="AX119" s="515"/>
      <c r="AY119" s="515"/>
      <c r="AZ119" s="516"/>
      <c r="BA119" s="118"/>
      <c r="BB119" s="118"/>
      <c r="BC119" s="118"/>
      <c r="BD119" s="121">
        <f t="shared" si="3"/>
        <v>9</v>
      </c>
      <c r="BE119" s="118"/>
      <c r="BF119" s="118"/>
      <c r="BG119" s="118"/>
      <c r="BH119" s="118"/>
      <c r="BI119" s="118"/>
      <c r="BJ119" s="118"/>
    </row>
    <row r="120" spans="1:62" s="37" customFormat="1" ht="18" customHeight="1">
      <c r="A120" s="118"/>
      <c r="B120" s="118"/>
      <c r="C120" s="683"/>
      <c r="D120" s="687"/>
      <c r="E120" s="670"/>
      <c r="F120" s="671"/>
      <c r="G120" s="671"/>
      <c r="H120" s="671"/>
      <c r="I120" s="671"/>
      <c r="J120" s="672"/>
      <c r="K120" s="456"/>
      <c r="L120" s="457"/>
      <c r="M120" s="715" t="s">
        <v>458</v>
      </c>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6"/>
      <c r="AL120" s="716"/>
      <c r="AM120" s="716"/>
      <c r="AN120" s="716"/>
      <c r="AO120" s="716"/>
      <c r="AP120" s="716"/>
      <c r="AQ120" s="716"/>
      <c r="AR120" s="716"/>
      <c r="AS120" s="716"/>
      <c r="AT120" s="716"/>
      <c r="AU120" s="716"/>
      <c r="AV120" s="717"/>
      <c r="AW120" s="514"/>
      <c r="AX120" s="515"/>
      <c r="AY120" s="515"/>
      <c r="AZ120" s="516"/>
      <c r="BC120" s="118"/>
      <c r="BD120" s="121">
        <f t="shared" si="3"/>
        <v>18</v>
      </c>
      <c r="BE120" s="118"/>
      <c r="BF120" s="118"/>
      <c r="BG120" s="118"/>
      <c r="BH120" s="118"/>
      <c r="BI120" s="118"/>
      <c r="BJ120" s="118"/>
    </row>
    <row r="121" spans="1:62" s="37" customFormat="1" ht="18" customHeight="1">
      <c r="A121" s="118"/>
      <c r="B121" s="118"/>
      <c r="C121" s="685"/>
      <c r="D121" s="688"/>
      <c r="E121" s="281"/>
      <c r="F121" s="669"/>
      <c r="G121" s="669"/>
      <c r="H121" s="669"/>
      <c r="I121" s="669"/>
      <c r="J121" s="282"/>
      <c r="K121" s="649"/>
      <c r="L121" s="650"/>
      <c r="M121" s="718" t="s">
        <v>472</v>
      </c>
      <c r="N121" s="719"/>
      <c r="O121" s="719"/>
      <c r="P121" s="719"/>
      <c r="Q121" s="719"/>
      <c r="R121" s="719"/>
      <c r="S121" s="719"/>
      <c r="T121" s="719"/>
      <c r="U121" s="719"/>
      <c r="V121" s="719"/>
      <c r="W121" s="719"/>
      <c r="X121" s="719"/>
      <c r="Y121" s="719"/>
      <c r="Z121" s="719"/>
      <c r="AA121" s="719"/>
      <c r="AB121" s="719"/>
      <c r="AC121" s="719"/>
      <c r="AD121" s="719"/>
      <c r="AE121" s="719"/>
      <c r="AF121" s="719"/>
      <c r="AG121" s="719"/>
      <c r="AH121" s="719"/>
      <c r="AI121" s="719"/>
      <c r="AJ121" s="719"/>
      <c r="AK121" s="719"/>
      <c r="AL121" s="719"/>
      <c r="AM121" s="719"/>
      <c r="AN121" s="719"/>
      <c r="AO121" s="719"/>
      <c r="AP121" s="719"/>
      <c r="AQ121" s="719"/>
      <c r="AR121" s="719"/>
      <c r="AS121" s="719"/>
      <c r="AT121" s="719"/>
      <c r="AU121" s="719"/>
      <c r="AV121" s="720"/>
      <c r="AW121" s="370"/>
      <c r="AX121" s="371"/>
      <c r="AY121" s="371"/>
      <c r="AZ121" s="372"/>
      <c r="BC121" s="118"/>
      <c r="BD121" s="121">
        <f t="shared" si="3"/>
        <v>18</v>
      </c>
      <c r="BE121" s="118"/>
      <c r="BF121" s="118"/>
      <c r="BG121" s="118"/>
      <c r="BH121" s="118"/>
      <c r="BI121" s="118"/>
      <c r="BJ121" s="118"/>
    </row>
    <row r="122" spans="1:62" s="37" customFormat="1" ht="18" customHeight="1">
      <c r="A122" s="118"/>
      <c r="B122" s="118"/>
      <c r="C122" s="681" t="s">
        <v>114</v>
      </c>
      <c r="D122" s="682"/>
      <c r="E122" s="666" t="s">
        <v>459</v>
      </c>
      <c r="F122" s="666"/>
      <c r="G122" s="666"/>
      <c r="H122" s="666"/>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666"/>
      <c r="AF122" s="666"/>
      <c r="AG122" s="666"/>
      <c r="AH122" s="666"/>
      <c r="AI122" s="666"/>
      <c r="AJ122" s="666"/>
      <c r="AK122" s="666"/>
      <c r="AL122" s="666"/>
      <c r="AM122" s="666"/>
      <c r="AN122" s="666"/>
      <c r="AO122" s="666"/>
      <c r="AP122" s="666"/>
      <c r="AQ122" s="666"/>
      <c r="AR122" s="666"/>
      <c r="AS122" s="666"/>
      <c r="AT122" s="666"/>
      <c r="AU122" s="666"/>
      <c r="AV122" s="666"/>
      <c r="AW122" s="666"/>
      <c r="AX122" s="666"/>
      <c r="AY122" s="666"/>
      <c r="AZ122" s="667"/>
      <c r="BC122" s="118"/>
      <c r="BD122" s="121">
        <f t="shared" si="3"/>
        <v>18</v>
      </c>
      <c r="BE122" s="118"/>
      <c r="BF122" s="118"/>
      <c r="BG122" s="118"/>
      <c r="BH122" s="118"/>
      <c r="BI122" s="118"/>
      <c r="BJ122" s="118"/>
    </row>
    <row r="123" spans="1:62" s="37" customFormat="1" ht="9" customHeight="1">
      <c r="A123" s="118"/>
      <c r="B123" s="118"/>
      <c r="C123" s="683"/>
      <c r="D123" s="687"/>
      <c r="E123" s="651" t="s">
        <v>108</v>
      </c>
      <c r="F123" s="652"/>
      <c r="G123" s="652"/>
      <c r="H123" s="652"/>
      <c r="I123" s="652"/>
      <c r="J123" s="653"/>
      <c r="K123" s="454" t="s">
        <v>4</v>
      </c>
      <c r="L123" s="455"/>
      <c r="M123" s="458" t="s">
        <v>398</v>
      </c>
      <c r="N123" s="449"/>
      <c r="O123" s="449"/>
      <c r="P123" s="449"/>
      <c r="Q123" s="449"/>
      <c r="R123" s="449"/>
      <c r="S123" s="449"/>
      <c r="T123" s="449"/>
      <c r="U123" s="449"/>
      <c r="V123" s="449"/>
      <c r="W123" s="449"/>
      <c r="X123" s="449"/>
      <c r="Y123" s="449"/>
      <c r="Z123" s="449"/>
      <c r="AA123" s="449"/>
      <c r="AB123" s="449"/>
      <c r="AC123" s="449"/>
      <c r="AD123" s="449"/>
      <c r="AE123" s="449"/>
      <c r="AF123" s="449"/>
      <c r="AG123" s="449"/>
      <c r="AH123" s="449"/>
      <c r="AI123" s="449"/>
      <c r="AJ123" s="449"/>
      <c r="AK123" s="449"/>
      <c r="AL123" s="449"/>
      <c r="AM123" s="449"/>
      <c r="AN123" s="449"/>
      <c r="AO123" s="449"/>
      <c r="AP123" s="449"/>
      <c r="AQ123" s="449"/>
      <c r="AR123" s="449"/>
      <c r="AS123" s="449"/>
      <c r="AT123" s="449"/>
      <c r="AU123" s="449"/>
      <c r="AV123" s="450"/>
      <c r="AW123" s="367" t="s">
        <v>16</v>
      </c>
      <c r="AX123" s="368"/>
      <c r="AY123" s="368"/>
      <c r="AZ123" s="369"/>
      <c r="BC123" s="118"/>
      <c r="BD123" s="121">
        <f t="shared" si="3"/>
        <v>9</v>
      </c>
      <c r="BE123" s="118"/>
      <c r="BF123" s="118"/>
      <c r="BG123" s="118"/>
      <c r="BH123" s="118"/>
      <c r="BI123" s="118"/>
      <c r="BJ123" s="118"/>
    </row>
    <row r="124" spans="1:62" s="37" customFormat="1" ht="9" customHeight="1">
      <c r="A124" s="118"/>
      <c r="B124" s="118"/>
      <c r="C124" s="683"/>
      <c r="D124" s="687"/>
      <c r="E124" s="654"/>
      <c r="F124" s="655"/>
      <c r="G124" s="655"/>
      <c r="H124" s="655"/>
      <c r="I124" s="655"/>
      <c r="J124" s="656"/>
      <c r="K124" s="649"/>
      <c r="L124" s="650"/>
      <c r="M124" s="657"/>
      <c r="N124" s="658"/>
      <c r="O124" s="658"/>
      <c r="P124" s="658"/>
      <c r="Q124" s="658"/>
      <c r="R124" s="658"/>
      <c r="S124" s="658"/>
      <c r="T124" s="658"/>
      <c r="U124" s="658"/>
      <c r="V124" s="658"/>
      <c r="W124" s="658"/>
      <c r="X124" s="658"/>
      <c r="Y124" s="658"/>
      <c r="Z124" s="658"/>
      <c r="AA124" s="658"/>
      <c r="AB124" s="658"/>
      <c r="AC124" s="658"/>
      <c r="AD124" s="658"/>
      <c r="AE124" s="658"/>
      <c r="AF124" s="658"/>
      <c r="AG124" s="658"/>
      <c r="AH124" s="658"/>
      <c r="AI124" s="658"/>
      <c r="AJ124" s="658"/>
      <c r="AK124" s="658"/>
      <c r="AL124" s="658"/>
      <c r="AM124" s="658"/>
      <c r="AN124" s="658"/>
      <c r="AO124" s="658"/>
      <c r="AP124" s="658"/>
      <c r="AQ124" s="658"/>
      <c r="AR124" s="658"/>
      <c r="AS124" s="658"/>
      <c r="AT124" s="658"/>
      <c r="AU124" s="658"/>
      <c r="AV124" s="659"/>
      <c r="AW124" s="370"/>
      <c r="AX124" s="371"/>
      <c r="AY124" s="371"/>
      <c r="AZ124" s="372"/>
      <c r="BC124" s="118"/>
      <c r="BD124" s="121">
        <f t="shared" si="3"/>
        <v>9</v>
      </c>
      <c r="BE124" s="118"/>
      <c r="BF124" s="118"/>
      <c r="BG124" s="118"/>
      <c r="BH124" s="118"/>
      <c r="BI124" s="118"/>
      <c r="BJ124" s="118"/>
    </row>
    <row r="125" spans="1:62" s="37" customFormat="1" ht="9" customHeight="1">
      <c r="A125" s="118"/>
      <c r="B125" s="118"/>
      <c r="C125" s="683"/>
      <c r="D125" s="687"/>
      <c r="E125" s="279" t="s">
        <v>110</v>
      </c>
      <c r="F125" s="668"/>
      <c r="G125" s="668"/>
      <c r="H125" s="668"/>
      <c r="I125" s="668"/>
      <c r="J125" s="280"/>
      <c r="K125" s="506" t="s">
        <v>7</v>
      </c>
      <c r="L125" s="507"/>
      <c r="M125" s="458" t="s">
        <v>359</v>
      </c>
      <c r="N125" s="449"/>
      <c r="O125" s="449"/>
      <c r="P125" s="449"/>
      <c r="Q125" s="449"/>
      <c r="R125" s="449"/>
      <c r="S125" s="449"/>
      <c r="T125" s="449"/>
      <c r="U125" s="449"/>
      <c r="V125" s="449"/>
      <c r="W125" s="449"/>
      <c r="X125" s="449"/>
      <c r="Y125" s="449"/>
      <c r="Z125" s="449"/>
      <c r="AA125" s="449"/>
      <c r="AB125" s="449"/>
      <c r="AC125" s="449"/>
      <c r="AD125" s="449"/>
      <c r="AE125" s="449"/>
      <c r="AF125" s="449"/>
      <c r="AG125" s="449"/>
      <c r="AH125" s="449"/>
      <c r="AI125" s="449"/>
      <c r="AJ125" s="449"/>
      <c r="AK125" s="449"/>
      <c r="AL125" s="449"/>
      <c r="AM125" s="449"/>
      <c r="AN125" s="449"/>
      <c r="AO125" s="449"/>
      <c r="AP125" s="449"/>
      <c r="AQ125" s="449"/>
      <c r="AR125" s="449"/>
      <c r="AS125" s="449"/>
      <c r="AT125" s="449"/>
      <c r="AU125" s="449"/>
      <c r="AV125" s="450"/>
      <c r="AW125" s="367" t="s">
        <v>16</v>
      </c>
      <c r="AX125" s="368"/>
      <c r="AY125" s="368"/>
      <c r="AZ125" s="369"/>
      <c r="BC125" s="118"/>
      <c r="BD125" s="121">
        <f t="shared" si="3"/>
        <v>9</v>
      </c>
      <c r="BE125" s="118"/>
      <c r="BF125" s="118"/>
      <c r="BG125" s="118"/>
      <c r="BH125" s="118"/>
      <c r="BI125" s="118"/>
      <c r="BJ125" s="118"/>
    </row>
    <row r="126" spans="1:62" s="37" customFormat="1" ht="9" customHeight="1">
      <c r="A126" s="118"/>
      <c r="B126" s="118"/>
      <c r="C126" s="685"/>
      <c r="D126" s="688"/>
      <c r="E126" s="281"/>
      <c r="F126" s="669"/>
      <c r="G126" s="669"/>
      <c r="H126" s="669"/>
      <c r="I126" s="669"/>
      <c r="J126" s="282"/>
      <c r="K126" s="555"/>
      <c r="L126" s="556"/>
      <c r="M126" s="657"/>
      <c r="N126" s="658"/>
      <c r="O126" s="658"/>
      <c r="P126" s="658"/>
      <c r="Q126" s="658"/>
      <c r="R126" s="658"/>
      <c r="S126" s="658"/>
      <c r="T126" s="658"/>
      <c r="U126" s="658"/>
      <c r="V126" s="658"/>
      <c r="W126" s="658"/>
      <c r="X126" s="658"/>
      <c r="Y126" s="658"/>
      <c r="Z126" s="658"/>
      <c r="AA126" s="658"/>
      <c r="AB126" s="658"/>
      <c r="AC126" s="658"/>
      <c r="AD126" s="658"/>
      <c r="AE126" s="658"/>
      <c r="AF126" s="658"/>
      <c r="AG126" s="658"/>
      <c r="AH126" s="658"/>
      <c r="AI126" s="658"/>
      <c r="AJ126" s="658"/>
      <c r="AK126" s="658"/>
      <c r="AL126" s="658"/>
      <c r="AM126" s="658"/>
      <c r="AN126" s="658"/>
      <c r="AO126" s="658"/>
      <c r="AP126" s="658"/>
      <c r="AQ126" s="658"/>
      <c r="AR126" s="658"/>
      <c r="AS126" s="658"/>
      <c r="AT126" s="658"/>
      <c r="AU126" s="658"/>
      <c r="AV126" s="659"/>
      <c r="AW126" s="370"/>
      <c r="AX126" s="371"/>
      <c r="AY126" s="371"/>
      <c r="AZ126" s="372"/>
      <c r="BC126" s="118"/>
      <c r="BD126" s="121">
        <f t="shared" si="3"/>
        <v>9</v>
      </c>
      <c r="BE126" s="118"/>
      <c r="BF126" s="118"/>
      <c r="BG126" s="118"/>
      <c r="BH126" s="118"/>
      <c r="BI126" s="118"/>
      <c r="BJ126" s="118"/>
    </row>
    <row r="127" spans="1:62" s="37" customFormat="1" ht="18" customHeight="1">
      <c r="A127" s="118"/>
      <c r="B127" s="118"/>
      <c r="C127" s="681" t="s">
        <v>32</v>
      </c>
      <c r="D127" s="682"/>
      <c r="E127" s="666" t="s">
        <v>460</v>
      </c>
      <c r="F127" s="666"/>
      <c r="G127" s="666"/>
      <c r="H127" s="666"/>
      <c r="I127" s="666"/>
      <c r="J127" s="666"/>
      <c r="K127" s="666"/>
      <c r="L127" s="666"/>
      <c r="M127" s="666"/>
      <c r="N127" s="666"/>
      <c r="O127" s="666"/>
      <c r="P127" s="666"/>
      <c r="Q127" s="666"/>
      <c r="R127" s="666"/>
      <c r="S127" s="666"/>
      <c r="T127" s="666"/>
      <c r="U127" s="666"/>
      <c r="V127" s="666"/>
      <c r="W127" s="666"/>
      <c r="X127" s="666"/>
      <c r="Y127" s="666"/>
      <c r="Z127" s="666"/>
      <c r="AA127" s="666"/>
      <c r="AB127" s="666"/>
      <c r="AC127" s="666"/>
      <c r="AD127" s="666"/>
      <c r="AE127" s="666"/>
      <c r="AF127" s="666"/>
      <c r="AG127" s="666"/>
      <c r="AH127" s="666"/>
      <c r="AI127" s="666"/>
      <c r="AJ127" s="666"/>
      <c r="AK127" s="666"/>
      <c r="AL127" s="666"/>
      <c r="AM127" s="666"/>
      <c r="AN127" s="666"/>
      <c r="AO127" s="666"/>
      <c r="AP127" s="666"/>
      <c r="AQ127" s="666"/>
      <c r="AR127" s="666"/>
      <c r="AS127" s="666"/>
      <c r="AT127" s="666"/>
      <c r="AU127" s="666"/>
      <c r="AV127" s="666"/>
      <c r="AW127" s="666"/>
      <c r="AX127" s="666"/>
      <c r="AY127" s="666"/>
      <c r="AZ127" s="667"/>
      <c r="BC127" s="118"/>
      <c r="BD127" s="121">
        <f t="shared" si="3"/>
        <v>18</v>
      </c>
      <c r="BE127" s="118"/>
      <c r="BF127" s="118"/>
      <c r="BG127" s="118"/>
      <c r="BH127" s="118"/>
      <c r="BI127" s="118"/>
      <c r="BJ127" s="118"/>
    </row>
    <row r="128" spans="1:62" s="37" customFormat="1" ht="9" customHeight="1">
      <c r="A128" s="118"/>
      <c r="B128" s="118"/>
      <c r="C128" s="683"/>
      <c r="D128" s="687"/>
      <c r="E128" s="651" t="s">
        <v>108</v>
      </c>
      <c r="F128" s="652"/>
      <c r="G128" s="652"/>
      <c r="H128" s="652"/>
      <c r="I128" s="652"/>
      <c r="J128" s="653"/>
      <c r="K128" s="454" t="s">
        <v>315</v>
      </c>
      <c r="L128" s="455"/>
      <c r="M128" s="458" t="s">
        <v>398</v>
      </c>
      <c r="N128" s="449"/>
      <c r="O128" s="449"/>
      <c r="P128" s="449"/>
      <c r="Q128" s="449"/>
      <c r="R128" s="449"/>
      <c r="S128" s="449"/>
      <c r="T128" s="449"/>
      <c r="U128" s="449"/>
      <c r="V128" s="449"/>
      <c r="W128" s="449"/>
      <c r="X128" s="449"/>
      <c r="Y128" s="449"/>
      <c r="Z128" s="449"/>
      <c r="AA128" s="449"/>
      <c r="AB128" s="449"/>
      <c r="AC128" s="449"/>
      <c r="AD128" s="449"/>
      <c r="AE128" s="449"/>
      <c r="AF128" s="449"/>
      <c r="AG128" s="449"/>
      <c r="AH128" s="449"/>
      <c r="AI128" s="449"/>
      <c r="AJ128" s="449"/>
      <c r="AK128" s="449"/>
      <c r="AL128" s="449"/>
      <c r="AM128" s="449"/>
      <c r="AN128" s="449"/>
      <c r="AO128" s="449"/>
      <c r="AP128" s="449"/>
      <c r="AQ128" s="449"/>
      <c r="AR128" s="449"/>
      <c r="AS128" s="449"/>
      <c r="AT128" s="449"/>
      <c r="AU128" s="449"/>
      <c r="AV128" s="450"/>
      <c r="AW128" s="367" t="s">
        <v>16</v>
      </c>
      <c r="AX128" s="368"/>
      <c r="AY128" s="368"/>
      <c r="AZ128" s="369"/>
      <c r="BC128" s="118"/>
      <c r="BD128" s="121">
        <f t="shared" si="3"/>
        <v>9</v>
      </c>
      <c r="BE128" s="118"/>
      <c r="BF128" s="118"/>
      <c r="BG128" s="118"/>
      <c r="BH128" s="118"/>
      <c r="BI128" s="118"/>
      <c r="BJ128" s="118"/>
    </row>
    <row r="129" spans="1:257" s="37" customFormat="1" ht="9" customHeight="1">
      <c r="A129" s="118"/>
      <c r="B129" s="118"/>
      <c r="C129" s="683"/>
      <c r="D129" s="687"/>
      <c r="E129" s="654"/>
      <c r="F129" s="655"/>
      <c r="G129" s="655"/>
      <c r="H129" s="655"/>
      <c r="I129" s="655"/>
      <c r="J129" s="656"/>
      <c r="K129" s="649"/>
      <c r="L129" s="650"/>
      <c r="M129" s="657"/>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658"/>
      <c r="AK129" s="658"/>
      <c r="AL129" s="658"/>
      <c r="AM129" s="658"/>
      <c r="AN129" s="658"/>
      <c r="AO129" s="658"/>
      <c r="AP129" s="658"/>
      <c r="AQ129" s="658"/>
      <c r="AR129" s="658"/>
      <c r="AS129" s="658"/>
      <c r="AT129" s="658"/>
      <c r="AU129" s="658"/>
      <c r="AV129" s="659"/>
      <c r="AW129" s="370"/>
      <c r="AX129" s="371"/>
      <c r="AY129" s="371"/>
      <c r="AZ129" s="372"/>
      <c r="BC129" s="118"/>
      <c r="BD129" s="121">
        <f t="shared" si="3"/>
        <v>9</v>
      </c>
      <c r="BE129" s="118"/>
      <c r="BF129" s="118"/>
      <c r="BG129" s="118"/>
      <c r="BH129" s="118"/>
      <c r="BI129" s="118"/>
      <c r="BJ129" s="118"/>
    </row>
    <row r="130" spans="1:257" ht="9" customHeight="1">
      <c r="C130" s="683"/>
      <c r="D130" s="687"/>
      <c r="E130" s="279" t="s">
        <v>110</v>
      </c>
      <c r="F130" s="668"/>
      <c r="G130" s="668"/>
      <c r="H130" s="668"/>
      <c r="I130" s="668"/>
      <c r="J130" s="280"/>
      <c r="K130" s="506" t="s">
        <v>317</v>
      </c>
      <c r="L130" s="507"/>
      <c r="M130" s="458" t="s">
        <v>359</v>
      </c>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50"/>
      <c r="AW130" s="367" t="s">
        <v>16</v>
      </c>
      <c r="AX130" s="368"/>
      <c r="AY130" s="368"/>
      <c r="AZ130" s="369"/>
      <c r="BD130" s="121">
        <f t="shared" si="3"/>
        <v>9</v>
      </c>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c r="IL130" s="37"/>
      <c r="IM130" s="37"/>
      <c r="IN130" s="37"/>
      <c r="IO130" s="37"/>
      <c r="IP130" s="37"/>
      <c r="IQ130" s="37"/>
      <c r="IR130" s="37"/>
      <c r="IS130" s="37"/>
      <c r="IT130" s="37"/>
      <c r="IU130" s="37"/>
      <c r="IV130" s="37"/>
      <c r="IW130" s="37"/>
    </row>
    <row r="131" spans="1:257" s="37" customFormat="1" ht="9" customHeight="1">
      <c r="A131" s="118"/>
      <c r="B131" s="118"/>
      <c r="C131" s="685"/>
      <c r="D131" s="688"/>
      <c r="E131" s="281"/>
      <c r="F131" s="669"/>
      <c r="G131" s="669"/>
      <c r="H131" s="669"/>
      <c r="I131" s="669"/>
      <c r="J131" s="282"/>
      <c r="K131" s="555"/>
      <c r="L131" s="556"/>
      <c r="M131" s="657"/>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9"/>
      <c r="AW131" s="370"/>
      <c r="AX131" s="371"/>
      <c r="AY131" s="371"/>
      <c r="AZ131" s="372"/>
      <c r="BC131" s="118"/>
      <c r="BD131" s="121">
        <f t="shared" si="3"/>
        <v>9</v>
      </c>
      <c r="BE131" s="118"/>
      <c r="BF131" s="118"/>
      <c r="BG131" s="118"/>
      <c r="BH131" s="118"/>
      <c r="BI131" s="118"/>
      <c r="BJ131" s="118"/>
    </row>
    <row r="132" spans="1:257" ht="18" customHeight="1">
      <c r="C132" s="681" t="s">
        <v>84</v>
      </c>
      <c r="D132" s="682"/>
      <c r="E132" s="666" t="s">
        <v>461</v>
      </c>
      <c r="F132" s="666"/>
      <c r="G132" s="666"/>
      <c r="H132" s="666"/>
      <c r="I132" s="666"/>
      <c r="J132" s="666"/>
      <c r="K132" s="666"/>
      <c r="L132" s="666"/>
      <c r="M132" s="666"/>
      <c r="N132" s="666"/>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666"/>
      <c r="AP132" s="666"/>
      <c r="AQ132" s="666"/>
      <c r="AR132" s="666"/>
      <c r="AS132" s="666"/>
      <c r="AT132" s="666"/>
      <c r="AU132" s="666"/>
      <c r="AV132" s="666"/>
      <c r="AW132" s="666"/>
      <c r="AX132" s="666"/>
      <c r="AY132" s="666"/>
      <c r="AZ132" s="667"/>
      <c r="BD132" s="121">
        <f t="shared" si="3"/>
        <v>18</v>
      </c>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row>
    <row r="133" spans="1:257" ht="9" customHeight="1">
      <c r="C133" s="683"/>
      <c r="D133" s="687"/>
      <c r="E133" s="651" t="s">
        <v>108</v>
      </c>
      <c r="F133" s="652"/>
      <c r="G133" s="652"/>
      <c r="H133" s="652"/>
      <c r="I133" s="652"/>
      <c r="J133" s="653"/>
      <c r="K133" s="454" t="s">
        <v>4</v>
      </c>
      <c r="L133" s="455"/>
      <c r="M133" s="458" t="s">
        <v>398</v>
      </c>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50"/>
      <c r="AW133" s="367" t="s">
        <v>16</v>
      </c>
      <c r="AX133" s="368"/>
      <c r="AY133" s="368"/>
      <c r="AZ133" s="369"/>
      <c r="BD133" s="121">
        <f t="shared" si="3"/>
        <v>9</v>
      </c>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row>
    <row r="134" spans="1:257" ht="9" customHeight="1">
      <c r="C134" s="683"/>
      <c r="D134" s="687"/>
      <c r="E134" s="654"/>
      <c r="F134" s="655"/>
      <c r="G134" s="655"/>
      <c r="H134" s="655"/>
      <c r="I134" s="655"/>
      <c r="J134" s="656"/>
      <c r="K134" s="649"/>
      <c r="L134" s="650"/>
      <c r="M134" s="657"/>
      <c r="N134" s="658"/>
      <c r="O134" s="658"/>
      <c r="P134" s="658"/>
      <c r="Q134" s="658"/>
      <c r="R134" s="658"/>
      <c r="S134" s="658"/>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9"/>
      <c r="AW134" s="370"/>
      <c r="AX134" s="371"/>
      <c r="AY134" s="371"/>
      <c r="AZ134" s="372"/>
      <c r="BD134" s="121">
        <f t="shared" si="3"/>
        <v>9</v>
      </c>
    </row>
    <row r="135" spans="1:257" ht="9" customHeight="1">
      <c r="C135" s="683"/>
      <c r="D135" s="687"/>
      <c r="E135" s="279" t="s">
        <v>110</v>
      </c>
      <c r="F135" s="668"/>
      <c r="G135" s="668"/>
      <c r="H135" s="668"/>
      <c r="I135" s="668"/>
      <c r="J135" s="280"/>
      <c r="K135" s="506" t="s">
        <v>7</v>
      </c>
      <c r="L135" s="507"/>
      <c r="M135" s="458" t="s">
        <v>359</v>
      </c>
      <c r="N135" s="449"/>
      <c r="O135" s="449"/>
      <c r="P135" s="449"/>
      <c r="Q135" s="449"/>
      <c r="R135" s="449"/>
      <c r="S135" s="449"/>
      <c r="T135" s="449"/>
      <c r="U135" s="449"/>
      <c r="V135" s="449"/>
      <c r="W135" s="449"/>
      <c r="X135" s="449"/>
      <c r="Y135" s="449"/>
      <c r="Z135" s="449"/>
      <c r="AA135" s="449"/>
      <c r="AB135" s="449"/>
      <c r="AC135" s="449"/>
      <c r="AD135" s="449"/>
      <c r="AE135" s="449"/>
      <c r="AF135" s="449"/>
      <c r="AG135" s="449"/>
      <c r="AH135" s="449"/>
      <c r="AI135" s="449"/>
      <c r="AJ135" s="449"/>
      <c r="AK135" s="449"/>
      <c r="AL135" s="449"/>
      <c r="AM135" s="449"/>
      <c r="AN135" s="449"/>
      <c r="AO135" s="449"/>
      <c r="AP135" s="449"/>
      <c r="AQ135" s="449"/>
      <c r="AR135" s="449"/>
      <c r="AS135" s="449"/>
      <c r="AT135" s="449"/>
      <c r="AU135" s="449"/>
      <c r="AV135" s="450"/>
      <c r="AW135" s="367" t="s">
        <v>16</v>
      </c>
      <c r="AX135" s="368"/>
      <c r="AY135" s="368"/>
      <c r="AZ135" s="369"/>
      <c r="BD135" s="121">
        <f t="shared" si="3"/>
        <v>9</v>
      </c>
    </row>
    <row r="136" spans="1:257" s="37" customFormat="1" ht="9" customHeight="1">
      <c r="A136" s="118"/>
      <c r="B136" s="118"/>
      <c r="C136" s="685"/>
      <c r="D136" s="688"/>
      <c r="E136" s="281"/>
      <c r="F136" s="669"/>
      <c r="G136" s="669"/>
      <c r="H136" s="669"/>
      <c r="I136" s="669"/>
      <c r="J136" s="282"/>
      <c r="K136" s="555"/>
      <c r="L136" s="556"/>
      <c r="M136" s="657"/>
      <c r="N136" s="658"/>
      <c r="O136" s="658"/>
      <c r="P136" s="658"/>
      <c r="Q136" s="658"/>
      <c r="R136" s="658"/>
      <c r="S136" s="658"/>
      <c r="T136" s="658"/>
      <c r="U136" s="658"/>
      <c r="V136" s="658"/>
      <c r="W136" s="658"/>
      <c r="X136" s="658"/>
      <c r="Y136" s="658"/>
      <c r="Z136" s="658"/>
      <c r="AA136" s="658"/>
      <c r="AB136" s="658"/>
      <c r="AC136" s="658"/>
      <c r="AD136" s="658"/>
      <c r="AE136" s="658"/>
      <c r="AF136" s="658"/>
      <c r="AG136" s="658"/>
      <c r="AH136" s="658"/>
      <c r="AI136" s="658"/>
      <c r="AJ136" s="658"/>
      <c r="AK136" s="658"/>
      <c r="AL136" s="658"/>
      <c r="AM136" s="658"/>
      <c r="AN136" s="658"/>
      <c r="AO136" s="658"/>
      <c r="AP136" s="658"/>
      <c r="AQ136" s="658"/>
      <c r="AR136" s="658"/>
      <c r="AS136" s="658"/>
      <c r="AT136" s="658"/>
      <c r="AU136" s="658"/>
      <c r="AV136" s="659"/>
      <c r="AW136" s="370"/>
      <c r="AX136" s="371"/>
      <c r="AY136" s="371"/>
      <c r="AZ136" s="372"/>
      <c r="BC136" s="118"/>
      <c r="BD136" s="121">
        <f t="shared" si="3"/>
        <v>9</v>
      </c>
      <c r="BE136" s="118"/>
      <c r="BF136" s="118"/>
      <c r="BG136" s="118"/>
      <c r="BH136" s="118"/>
      <c r="BI136" s="118"/>
      <c r="BJ136" s="118"/>
    </row>
    <row r="137" spans="1:257" ht="18" customHeight="1">
      <c r="C137" s="681" t="s">
        <v>115</v>
      </c>
      <c r="D137" s="682"/>
      <c r="E137" s="666" t="s">
        <v>347</v>
      </c>
      <c r="F137" s="666"/>
      <c r="G137" s="666"/>
      <c r="H137" s="666"/>
      <c r="I137" s="666"/>
      <c r="J137" s="666"/>
      <c r="K137" s="666"/>
      <c r="L137" s="666"/>
      <c r="M137" s="666"/>
      <c r="N137" s="666"/>
      <c r="O137" s="666"/>
      <c r="P137" s="666"/>
      <c r="Q137" s="666"/>
      <c r="R137" s="666"/>
      <c r="S137" s="666"/>
      <c r="T137" s="666"/>
      <c r="U137" s="666"/>
      <c r="V137" s="666"/>
      <c r="W137" s="666"/>
      <c r="X137" s="666"/>
      <c r="Y137" s="666"/>
      <c r="Z137" s="666"/>
      <c r="AA137" s="666"/>
      <c r="AB137" s="666"/>
      <c r="AC137" s="666"/>
      <c r="AD137" s="666"/>
      <c r="AE137" s="666"/>
      <c r="AF137" s="666"/>
      <c r="AG137" s="666"/>
      <c r="AH137" s="666"/>
      <c r="AI137" s="666"/>
      <c r="AJ137" s="666"/>
      <c r="AK137" s="666"/>
      <c r="AL137" s="666"/>
      <c r="AM137" s="666"/>
      <c r="AN137" s="666"/>
      <c r="AO137" s="666"/>
      <c r="AP137" s="666"/>
      <c r="AQ137" s="666"/>
      <c r="AR137" s="666"/>
      <c r="AS137" s="666"/>
      <c r="AT137" s="666"/>
      <c r="AU137" s="666"/>
      <c r="AV137" s="666"/>
      <c r="AW137" s="666"/>
      <c r="AX137" s="666"/>
      <c r="AY137" s="666"/>
      <c r="AZ137" s="667"/>
      <c r="BD137" s="121">
        <f t="shared" si="3"/>
        <v>18</v>
      </c>
    </row>
    <row r="138" spans="1:257" ht="18" customHeight="1">
      <c r="C138" s="683"/>
      <c r="D138" s="687"/>
      <c r="E138" s="651" t="s">
        <v>108</v>
      </c>
      <c r="F138" s="652"/>
      <c r="G138" s="652"/>
      <c r="H138" s="652"/>
      <c r="I138" s="652"/>
      <c r="J138" s="653"/>
      <c r="K138" s="454" t="s">
        <v>4</v>
      </c>
      <c r="L138" s="455"/>
      <c r="M138" s="276" t="s">
        <v>399</v>
      </c>
      <c r="N138" s="277"/>
      <c r="O138" s="277"/>
      <c r="P138" s="277"/>
      <c r="Q138" s="277"/>
      <c r="R138" s="277"/>
      <c r="S138" s="277"/>
      <c r="T138" s="277"/>
      <c r="U138" s="277"/>
      <c r="V138" s="277"/>
      <c r="W138" s="277"/>
      <c r="X138" s="277"/>
      <c r="Y138" s="277"/>
      <c r="Z138" s="277"/>
      <c r="AA138" s="277"/>
      <c r="AB138" s="277"/>
      <c r="AC138" s="277"/>
      <c r="AD138" s="277"/>
      <c r="AE138" s="277"/>
      <c r="AF138" s="277"/>
      <c r="AG138" s="277"/>
      <c r="AH138" s="277"/>
      <c r="AI138" s="277"/>
      <c r="AJ138" s="277"/>
      <c r="AK138" s="277"/>
      <c r="AL138" s="277"/>
      <c r="AM138" s="277"/>
      <c r="AN138" s="277"/>
      <c r="AO138" s="277"/>
      <c r="AP138" s="277"/>
      <c r="AQ138" s="277"/>
      <c r="AR138" s="277"/>
      <c r="AS138" s="277"/>
      <c r="AT138" s="277"/>
      <c r="AU138" s="277"/>
      <c r="AV138" s="278"/>
      <c r="AW138" s="367" t="s">
        <v>16</v>
      </c>
      <c r="AX138" s="368"/>
      <c r="AY138" s="368"/>
      <c r="AZ138" s="369"/>
      <c r="BD138" s="121">
        <f t="shared" si="3"/>
        <v>18</v>
      </c>
    </row>
    <row r="139" spans="1:257" ht="18" customHeight="1">
      <c r="C139" s="683"/>
      <c r="D139" s="687"/>
      <c r="E139" s="654"/>
      <c r="F139" s="655"/>
      <c r="G139" s="655"/>
      <c r="H139" s="655"/>
      <c r="I139" s="655"/>
      <c r="J139" s="656"/>
      <c r="K139" s="649"/>
      <c r="L139" s="650"/>
      <c r="M139" s="273"/>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5"/>
      <c r="AW139" s="370"/>
      <c r="AX139" s="371"/>
      <c r="AY139" s="371"/>
      <c r="AZ139" s="372"/>
      <c r="BD139" s="121">
        <f t="shared" si="3"/>
        <v>18</v>
      </c>
    </row>
    <row r="140" spans="1:257" ht="9" customHeight="1">
      <c r="C140" s="683"/>
      <c r="D140" s="687"/>
      <c r="E140" s="279" t="s">
        <v>110</v>
      </c>
      <c r="F140" s="668"/>
      <c r="G140" s="668"/>
      <c r="H140" s="668"/>
      <c r="I140" s="668"/>
      <c r="J140" s="280"/>
      <c r="K140" s="506" t="s">
        <v>7</v>
      </c>
      <c r="L140" s="507"/>
      <c r="M140" s="458" t="s">
        <v>359</v>
      </c>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c r="AO140" s="449"/>
      <c r="AP140" s="449"/>
      <c r="AQ140" s="449"/>
      <c r="AR140" s="449"/>
      <c r="AS140" s="449"/>
      <c r="AT140" s="449"/>
      <c r="AU140" s="449"/>
      <c r="AV140" s="450"/>
      <c r="AW140" s="367" t="s">
        <v>16</v>
      </c>
      <c r="AX140" s="368"/>
      <c r="AY140" s="368"/>
      <c r="AZ140" s="369"/>
      <c r="BD140" s="121">
        <f t="shared" si="3"/>
        <v>9</v>
      </c>
    </row>
    <row r="141" spans="1:257" s="37" customFormat="1" ht="9" customHeight="1">
      <c r="A141" s="118"/>
      <c r="B141" s="118"/>
      <c r="C141" s="685"/>
      <c r="D141" s="688"/>
      <c r="E141" s="281"/>
      <c r="F141" s="669"/>
      <c r="G141" s="669"/>
      <c r="H141" s="669"/>
      <c r="I141" s="669"/>
      <c r="J141" s="282"/>
      <c r="K141" s="555"/>
      <c r="L141" s="556"/>
      <c r="M141" s="657"/>
      <c r="N141" s="658"/>
      <c r="O141" s="658"/>
      <c r="P141" s="658"/>
      <c r="Q141" s="658"/>
      <c r="R141" s="658"/>
      <c r="S141" s="658"/>
      <c r="T141" s="658"/>
      <c r="U141" s="658"/>
      <c r="V141" s="658"/>
      <c r="W141" s="658"/>
      <c r="X141" s="658"/>
      <c r="Y141" s="658"/>
      <c r="Z141" s="658"/>
      <c r="AA141" s="658"/>
      <c r="AB141" s="658"/>
      <c r="AC141" s="658"/>
      <c r="AD141" s="658"/>
      <c r="AE141" s="658"/>
      <c r="AF141" s="658"/>
      <c r="AG141" s="658"/>
      <c r="AH141" s="658"/>
      <c r="AI141" s="658"/>
      <c r="AJ141" s="658"/>
      <c r="AK141" s="658"/>
      <c r="AL141" s="658"/>
      <c r="AM141" s="658"/>
      <c r="AN141" s="658"/>
      <c r="AO141" s="658"/>
      <c r="AP141" s="658"/>
      <c r="AQ141" s="658"/>
      <c r="AR141" s="658"/>
      <c r="AS141" s="658"/>
      <c r="AT141" s="658"/>
      <c r="AU141" s="658"/>
      <c r="AV141" s="659"/>
      <c r="AW141" s="370"/>
      <c r="AX141" s="371"/>
      <c r="AY141" s="371"/>
      <c r="AZ141" s="372"/>
      <c r="BC141" s="118"/>
      <c r="BD141" s="121">
        <f t="shared" ref="BD141:BD154" si="4">takasa(A141)</f>
        <v>9</v>
      </c>
      <c r="BE141" s="118"/>
      <c r="BF141" s="118"/>
      <c r="BG141" s="118"/>
      <c r="BH141" s="118"/>
      <c r="BI141" s="118"/>
      <c r="BJ141" s="118"/>
    </row>
    <row r="142" spans="1:257" ht="18" customHeight="1">
      <c r="C142" s="681" t="s">
        <v>116</v>
      </c>
      <c r="D142" s="682"/>
      <c r="E142" s="721" t="s">
        <v>348</v>
      </c>
      <c r="F142" s="721"/>
      <c r="G142" s="721"/>
      <c r="H142" s="721"/>
      <c r="I142" s="721"/>
      <c r="J142" s="721"/>
      <c r="K142" s="721"/>
      <c r="L142" s="721"/>
      <c r="M142" s="721"/>
      <c r="N142" s="721"/>
      <c r="O142" s="721"/>
      <c r="P142" s="721"/>
      <c r="Q142" s="721"/>
      <c r="R142" s="721"/>
      <c r="S142" s="721"/>
      <c r="T142" s="721"/>
      <c r="U142" s="721"/>
      <c r="V142" s="721"/>
      <c r="W142" s="721"/>
      <c r="X142" s="721"/>
      <c r="Y142" s="721"/>
      <c r="Z142" s="721"/>
      <c r="AA142" s="721"/>
      <c r="AB142" s="721"/>
      <c r="AC142" s="721"/>
      <c r="AD142" s="721"/>
      <c r="AE142" s="721"/>
      <c r="AF142" s="721"/>
      <c r="AG142" s="721"/>
      <c r="AH142" s="721"/>
      <c r="AI142" s="721"/>
      <c r="AJ142" s="721"/>
      <c r="AK142" s="721"/>
      <c r="AL142" s="721"/>
      <c r="AM142" s="721"/>
      <c r="AN142" s="721"/>
      <c r="AO142" s="721"/>
      <c r="AP142" s="721"/>
      <c r="AQ142" s="721"/>
      <c r="AR142" s="721"/>
      <c r="AS142" s="721"/>
      <c r="AT142" s="721"/>
      <c r="AU142" s="721"/>
      <c r="AV142" s="721"/>
      <c r="AW142" s="721"/>
      <c r="AX142" s="721"/>
      <c r="AY142" s="721"/>
      <c r="AZ142" s="722"/>
      <c r="BD142" s="121">
        <f t="shared" si="4"/>
        <v>18</v>
      </c>
    </row>
    <row r="143" spans="1:257" s="37" customFormat="1" ht="9" customHeight="1">
      <c r="A143" s="118"/>
      <c r="B143" s="118"/>
      <c r="C143" s="683"/>
      <c r="D143" s="687"/>
      <c r="E143" s="651" t="s">
        <v>108</v>
      </c>
      <c r="F143" s="652"/>
      <c r="G143" s="652"/>
      <c r="H143" s="652"/>
      <c r="I143" s="652"/>
      <c r="J143" s="653"/>
      <c r="K143" s="454" t="s">
        <v>4</v>
      </c>
      <c r="L143" s="455"/>
      <c r="M143" s="458" t="s">
        <v>400</v>
      </c>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c r="AO143" s="449"/>
      <c r="AP143" s="449"/>
      <c r="AQ143" s="449"/>
      <c r="AR143" s="449"/>
      <c r="AS143" s="449"/>
      <c r="AT143" s="449"/>
      <c r="AU143" s="449"/>
      <c r="AV143" s="450"/>
      <c r="AW143" s="367" t="s">
        <v>16</v>
      </c>
      <c r="AX143" s="368"/>
      <c r="AY143" s="368"/>
      <c r="AZ143" s="369"/>
      <c r="BC143" s="118"/>
      <c r="BD143" s="121">
        <f t="shared" si="4"/>
        <v>9</v>
      </c>
      <c r="BE143" s="118"/>
      <c r="BF143" s="118"/>
      <c r="BG143" s="118"/>
      <c r="BH143" s="118"/>
      <c r="BI143" s="118"/>
      <c r="BJ143" s="118"/>
    </row>
    <row r="144" spans="1:257" s="37" customFormat="1" ht="9" customHeight="1">
      <c r="A144" s="130"/>
      <c r="B144" s="130"/>
      <c r="C144" s="683"/>
      <c r="D144" s="687"/>
      <c r="E144" s="654"/>
      <c r="F144" s="655"/>
      <c r="G144" s="655"/>
      <c r="H144" s="655"/>
      <c r="I144" s="655"/>
      <c r="J144" s="656"/>
      <c r="K144" s="649"/>
      <c r="L144" s="650"/>
      <c r="M144" s="657"/>
      <c r="N144" s="658"/>
      <c r="O144" s="658"/>
      <c r="P144" s="658"/>
      <c r="Q144" s="658"/>
      <c r="R144" s="658"/>
      <c r="S144" s="658"/>
      <c r="T144" s="658"/>
      <c r="U144" s="658"/>
      <c r="V144" s="658"/>
      <c r="W144" s="658"/>
      <c r="X144" s="658"/>
      <c r="Y144" s="658"/>
      <c r="Z144" s="658"/>
      <c r="AA144" s="658"/>
      <c r="AB144" s="658"/>
      <c r="AC144" s="658"/>
      <c r="AD144" s="658"/>
      <c r="AE144" s="658"/>
      <c r="AF144" s="658"/>
      <c r="AG144" s="658"/>
      <c r="AH144" s="658"/>
      <c r="AI144" s="658"/>
      <c r="AJ144" s="658"/>
      <c r="AK144" s="658"/>
      <c r="AL144" s="658"/>
      <c r="AM144" s="658"/>
      <c r="AN144" s="658"/>
      <c r="AO144" s="658"/>
      <c r="AP144" s="658"/>
      <c r="AQ144" s="658"/>
      <c r="AR144" s="658"/>
      <c r="AS144" s="658"/>
      <c r="AT144" s="658"/>
      <c r="AU144" s="658"/>
      <c r="AV144" s="659"/>
      <c r="AW144" s="370"/>
      <c r="AX144" s="371"/>
      <c r="AY144" s="371"/>
      <c r="AZ144" s="372"/>
      <c r="BA144" s="131"/>
      <c r="BD144" s="121">
        <f t="shared" si="4"/>
        <v>9</v>
      </c>
    </row>
    <row r="145" spans="1:63" s="37" customFormat="1" ht="9" customHeight="1">
      <c r="A145" s="118"/>
      <c r="B145" s="118"/>
      <c r="C145" s="683"/>
      <c r="D145" s="687"/>
      <c r="E145" s="279" t="s">
        <v>110</v>
      </c>
      <c r="F145" s="668"/>
      <c r="G145" s="668"/>
      <c r="H145" s="668"/>
      <c r="I145" s="668"/>
      <c r="J145" s="280"/>
      <c r="K145" s="506" t="s">
        <v>7</v>
      </c>
      <c r="L145" s="507"/>
      <c r="M145" s="458" t="s">
        <v>401</v>
      </c>
      <c r="N145" s="449"/>
      <c r="O145" s="449"/>
      <c r="P145" s="449"/>
      <c r="Q145" s="449"/>
      <c r="R145" s="449"/>
      <c r="S145" s="449"/>
      <c r="T145" s="449"/>
      <c r="U145" s="449"/>
      <c r="V145" s="449"/>
      <c r="W145" s="449"/>
      <c r="X145" s="449"/>
      <c r="Y145" s="449"/>
      <c r="Z145" s="449"/>
      <c r="AA145" s="449"/>
      <c r="AB145" s="449"/>
      <c r="AC145" s="449"/>
      <c r="AD145" s="449"/>
      <c r="AE145" s="449"/>
      <c r="AF145" s="449"/>
      <c r="AG145" s="449"/>
      <c r="AH145" s="449"/>
      <c r="AI145" s="449"/>
      <c r="AJ145" s="449"/>
      <c r="AK145" s="449"/>
      <c r="AL145" s="449"/>
      <c r="AM145" s="449"/>
      <c r="AN145" s="449"/>
      <c r="AO145" s="449"/>
      <c r="AP145" s="449"/>
      <c r="AQ145" s="449"/>
      <c r="AR145" s="449"/>
      <c r="AS145" s="449"/>
      <c r="AT145" s="449"/>
      <c r="AU145" s="449"/>
      <c r="AV145" s="450"/>
      <c r="AW145" s="367" t="s">
        <v>16</v>
      </c>
      <c r="AX145" s="368"/>
      <c r="AY145" s="368"/>
      <c r="AZ145" s="369"/>
      <c r="BC145" s="118"/>
      <c r="BD145" s="121">
        <f t="shared" si="4"/>
        <v>9</v>
      </c>
      <c r="BE145" s="118"/>
      <c r="BF145" s="118"/>
      <c r="BG145" s="118"/>
      <c r="BH145" s="118"/>
      <c r="BI145" s="118"/>
      <c r="BJ145" s="118"/>
    </row>
    <row r="146" spans="1:63" s="37" customFormat="1" ht="9" customHeight="1">
      <c r="A146" s="118"/>
      <c r="B146" s="118"/>
      <c r="C146" s="685"/>
      <c r="D146" s="688"/>
      <c r="E146" s="281"/>
      <c r="F146" s="669"/>
      <c r="G146" s="669"/>
      <c r="H146" s="669"/>
      <c r="I146" s="669"/>
      <c r="J146" s="282"/>
      <c r="K146" s="555"/>
      <c r="L146" s="556"/>
      <c r="M146" s="657"/>
      <c r="N146" s="658"/>
      <c r="O146" s="658"/>
      <c r="P146" s="658"/>
      <c r="Q146" s="658"/>
      <c r="R146" s="658"/>
      <c r="S146" s="658"/>
      <c r="T146" s="658"/>
      <c r="U146" s="658"/>
      <c r="V146" s="658"/>
      <c r="W146" s="658"/>
      <c r="X146" s="658"/>
      <c r="Y146" s="658"/>
      <c r="Z146" s="658"/>
      <c r="AA146" s="658"/>
      <c r="AB146" s="658"/>
      <c r="AC146" s="658"/>
      <c r="AD146" s="658"/>
      <c r="AE146" s="658"/>
      <c r="AF146" s="658"/>
      <c r="AG146" s="658"/>
      <c r="AH146" s="658"/>
      <c r="AI146" s="658"/>
      <c r="AJ146" s="658"/>
      <c r="AK146" s="658"/>
      <c r="AL146" s="658"/>
      <c r="AM146" s="658"/>
      <c r="AN146" s="658"/>
      <c r="AO146" s="658"/>
      <c r="AP146" s="658"/>
      <c r="AQ146" s="658"/>
      <c r="AR146" s="658"/>
      <c r="AS146" s="658"/>
      <c r="AT146" s="658"/>
      <c r="AU146" s="658"/>
      <c r="AV146" s="659"/>
      <c r="AW146" s="370"/>
      <c r="AX146" s="371"/>
      <c r="AY146" s="371"/>
      <c r="AZ146" s="372"/>
      <c r="BC146" s="118"/>
      <c r="BD146" s="121">
        <f t="shared" si="4"/>
        <v>9</v>
      </c>
      <c r="BE146" s="118"/>
      <c r="BF146" s="118"/>
      <c r="BG146" s="118"/>
      <c r="BH146" s="118"/>
      <c r="BI146" s="118"/>
      <c r="BJ146" s="118"/>
    </row>
    <row r="147" spans="1:63" s="201" customFormat="1" ht="18" customHeight="1">
      <c r="A147" s="200"/>
      <c r="B147" s="200"/>
      <c r="C147" s="681">
        <v>22</v>
      </c>
      <c r="D147" s="682"/>
      <c r="E147" s="739" t="s">
        <v>471</v>
      </c>
      <c r="F147" s="739"/>
      <c r="G147" s="739"/>
      <c r="H147" s="739"/>
      <c r="I147" s="739"/>
      <c r="J147" s="739"/>
      <c r="K147" s="739"/>
      <c r="L147" s="739"/>
      <c r="M147" s="739"/>
      <c r="N147" s="739"/>
      <c r="O147" s="739"/>
      <c r="P147" s="739"/>
      <c r="Q147" s="739"/>
      <c r="R147" s="739"/>
      <c r="S147" s="739"/>
      <c r="T147" s="739"/>
      <c r="U147" s="739"/>
      <c r="V147" s="739"/>
      <c r="W147" s="739"/>
      <c r="X147" s="739"/>
      <c r="Y147" s="739"/>
      <c r="Z147" s="739"/>
      <c r="AA147" s="739"/>
      <c r="AB147" s="739"/>
      <c r="AC147" s="739"/>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39"/>
      <c r="AY147" s="739"/>
      <c r="AZ147" s="740"/>
      <c r="BC147" s="200"/>
      <c r="BD147" s="121">
        <f t="shared" si="4"/>
        <v>18</v>
      </c>
      <c r="BE147" s="200"/>
      <c r="BF147" s="200"/>
      <c r="BG147" s="200"/>
      <c r="BH147" s="200"/>
      <c r="BI147" s="200"/>
      <c r="BJ147" s="200"/>
    </row>
    <row r="148" spans="1:63" s="201" customFormat="1" ht="18" customHeight="1">
      <c r="A148" s="200"/>
      <c r="B148" s="200"/>
      <c r="C148" s="683"/>
      <c r="D148" s="687"/>
      <c r="E148" s="741" t="s">
        <v>465</v>
      </c>
      <c r="F148" s="741"/>
      <c r="G148" s="741"/>
      <c r="H148" s="741"/>
      <c r="I148" s="741"/>
      <c r="J148" s="742"/>
      <c r="K148" s="709" t="s">
        <v>462</v>
      </c>
      <c r="L148" s="710"/>
      <c r="M148" s="743" t="s">
        <v>467</v>
      </c>
      <c r="N148" s="744"/>
      <c r="O148" s="744"/>
      <c r="P148" s="744"/>
      <c r="Q148" s="744"/>
      <c r="R148" s="744"/>
      <c r="S148" s="744"/>
      <c r="T148" s="744"/>
      <c r="U148" s="744"/>
      <c r="V148" s="744"/>
      <c r="W148" s="744"/>
      <c r="X148" s="744"/>
      <c r="Y148" s="744"/>
      <c r="Z148" s="744"/>
      <c r="AA148" s="744"/>
      <c r="AB148" s="744"/>
      <c r="AC148" s="744"/>
      <c r="AD148" s="744"/>
      <c r="AE148" s="744"/>
      <c r="AF148" s="744"/>
      <c r="AG148" s="744"/>
      <c r="AH148" s="744"/>
      <c r="AI148" s="744"/>
      <c r="AJ148" s="744"/>
      <c r="AK148" s="744"/>
      <c r="AL148" s="744"/>
      <c r="AM148" s="744"/>
      <c r="AN148" s="744"/>
      <c r="AO148" s="744"/>
      <c r="AP148" s="744"/>
      <c r="AQ148" s="744"/>
      <c r="AR148" s="744"/>
      <c r="AS148" s="744"/>
      <c r="AT148" s="744"/>
      <c r="AU148" s="744"/>
      <c r="AV148" s="745"/>
      <c r="AW148" s="367" t="s">
        <v>16</v>
      </c>
      <c r="AX148" s="368"/>
      <c r="AY148" s="368"/>
      <c r="AZ148" s="369"/>
      <c r="BC148" s="200"/>
      <c r="BD148" s="121">
        <f t="shared" si="4"/>
        <v>18</v>
      </c>
      <c r="BE148" s="200"/>
      <c r="BF148" s="200"/>
      <c r="BG148" s="200"/>
      <c r="BH148" s="200"/>
      <c r="BI148" s="200"/>
      <c r="BJ148" s="200"/>
    </row>
    <row r="149" spans="1:63" s="201" customFormat="1" ht="18" customHeight="1">
      <c r="A149" s="200"/>
      <c r="B149" s="200"/>
      <c r="C149" s="683"/>
      <c r="D149" s="687"/>
      <c r="E149" s="746" t="s">
        <v>466</v>
      </c>
      <c r="F149" s="747"/>
      <c r="G149" s="747"/>
      <c r="H149" s="747"/>
      <c r="I149" s="747"/>
      <c r="J149" s="748"/>
      <c r="K149" s="526" t="s">
        <v>463</v>
      </c>
      <c r="L149" s="527"/>
      <c r="M149" s="749" t="s">
        <v>468</v>
      </c>
      <c r="N149" s="750"/>
      <c r="O149" s="750"/>
      <c r="P149" s="750"/>
      <c r="Q149" s="750"/>
      <c r="R149" s="750"/>
      <c r="S149" s="750"/>
      <c r="T149" s="750"/>
      <c r="U149" s="750"/>
      <c r="V149" s="750"/>
      <c r="W149" s="750"/>
      <c r="X149" s="750"/>
      <c r="Y149" s="750"/>
      <c r="Z149" s="750"/>
      <c r="AA149" s="750"/>
      <c r="AB149" s="750"/>
      <c r="AC149" s="750"/>
      <c r="AD149" s="750"/>
      <c r="AE149" s="750"/>
      <c r="AF149" s="750"/>
      <c r="AG149" s="750"/>
      <c r="AH149" s="750"/>
      <c r="AI149" s="750"/>
      <c r="AJ149" s="750"/>
      <c r="AK149" s="750"/>
      <c r="AL149" s="750"/>
      <c r="AM149" s="750"/>
      <c r="AN149" s="750"/>
      <c r="AO149" s="750"/>
      <c r="AP149" s="750"/>
      <c r="AQ149" s="750"/>
      <c r="AR149" s="750"/>
      <c r="AS149" s="750"/>
      <c r="AT149" s="750"/>
      <c r="AU149" s="750"/>
      <c r="AV149" s="751"/>
      <c r="AW149" s="528" t="s">
        <v>16</v>
      </c>
      <c r="AX149" s="529"/>
      <c r="AY149" s="529"/>
      <c r="AZ149" s="530"/>
      <c r="BC149" s="200"/>
      <c r="BD149" s="121">
        <f t="shared" si="4"/>
        <v>18</v>
      </c>
      <c r="BE149" s="200"/>
      <c r="BF149" s="200"/>
      <c r="BG149" s="200"/>
      <c r="BH149" s="200"/>
      <c r="BI149" s="200"/>
      <c r="BJ149" s="200"/>
    </row>
    <row r="150" spans="1:63" s="201" customFormat="1" ht="36" customHeight="1">
      <c r="A150" s="200"/>
      <c r="B150" s="200"/>
      <c r="C150" s="683"/>
      <c r="D150" s="687"/>
      <c r="E150" s="354"/>
      <c r="F150" s="591"/>
      <c r="G150" s="591"/>
      <c r="H150" s="591"/>
      <c r="I150" s="591"/>
      <c r="J150" s="355"/>
      <c r="K150" s="752" t="s">
        <v>464</v>
      </c>
      <c r="L150" s="753"/>
      <c r="M150" s="754" t="s">
        <v>469</v>
      </c>
      <c r="N150" s="755"/>
      <c r="O150" s="755"/>
      <c r="P150" s="755"/>
      <c r="Q150" s="755"/>
      <c r="R150" s="755"/>
      <c r="S150" s="755"/>
      <c r="T150" s="755"/>
      <c r="U150" s="755"/>
      <c r="V150" s="755"/>
      <c r="W150" s="755"/>
      <c r="X150" s="755"/>
      <c r="Y150" s="755"/>
      <c r="Z150" s="755"/>
      <c r="AA150" s="755"/>
      <c r="AB150" s="755"/>
      <c r="AC150" s="755"/>
      <c r="AD150" s="755"/>
      <c r="AE150" s="755"/>
      <c r="AF150" s="755"/>
      <c r="AG150" s="755"/>
      <c r="AH150" s="755"/>
      <c r="AI150" s="755"/>
      <c r="AJ150" s="755"/>
      <c r="AK150" s="755"/>
      <c r="AL150" s="755"/>
      <c r="AM150" s="755"/>
      <c r="AN150" s="755"/>
      <c r="AO150" s="755"/>
      <c r="AP150" s="755"/>
      <c r="AQ150" s="755"/>
      <c r="AR150" s="755"/>
      <c r="AS150" s="755"/>
      <c r="AT150" s="755"/>
      <c r="AU150" s="755"/>
      <c r="AV150" s="756"/>
      <c r="AW150" s="367" t="s">
        <v>16</v>
      </c>
      <c r="AX150" s="368"/>
      <c r="AY150" s="368"/>
      <c r="AZ150" s="369"/>
      <c r="BC150" s="200"/>
      <c r="BD150" s="121">
        <f t="shared" si="4"/>
        <v>36</v>
      </c>
      <c r="BE150" s="200"/>
      <c r="BF150" s="200"/>
      <c r="BG150" s="200"/>
      <c r="BH150" s="200"/>
      <c r="BI150" s="200"/>
      <c r="BJ150" s="200"/>
    </row>
    <row r="151" spans="1:63" s="201" customFormat="1" ht="18" customHeight="1">
      <c r="A151" s="200"/>
      <c r="B151" s="200"/>
      <c r="C151" s="683"/>
      <c r="D151" s="687"/>
      <c r="E151" s="354"/>
      <c r="F151" s="591"/>
      <c r="G151" s="591"/>
      <c r="H151" s="591"/>
      <c r="I151" s="591"/>
      <c r="J151" s="355"/>
      <c r="K151" s="752"/>
      <c r="L151" s="753"/>
      <c r="M151" s="754" t="s">
        <v>470</v>
      </c>
      <c r="N151" s="759"/>
      <c r="O151" s="759"/>
      <c r="P151" s="759"/>
      <c r="Q151" s="759"/>
      <c r="R151" s="759"/>
      <c r="S151" s="759"/>
      <c r="T151" s="759"/>
      <c r="U151" s="759"/>
      <c r="V151" s="759"/>
      <c r="W151" s="759"/>
      <c r="X151" s="759"/>
      <c r="Y151" s="759"/>
      <c r="Z151" s="759"/>
      <c r="AA151" s="759"/>
      <c r="AB151" s="759"/>
      <c r="AC151" s="759"/>
      <c r="AD151" s="759"/>
      <c r="AE151" s="759"/>
      <c r="AF151" s="759"/>
      <c r="AG151" s="759"/>
      <c r="AH151" s="759"/>
      <c r="AI151" s="759"/>
      <c r="AJ151" s="759"/>
      <c r="AK151" s="759"/>
      <c r="AL151" s="759"/>
      <c r="AM151" s="759"/>
      <c r="AN151" s="759"/>
      <c r="AO151" s="759"/>
      <c r="AP151" s="759"/>
      <c r="AQ151" s="759"/>
      <c r="AR151" s="759"/>
      <c r="AS151" s="759"/>
      <c r="AT151" s="759"/>
      <c r="AU151" s="759"/>
      <c r="AV151" s="760"/>
      <c r="AW151" s="514"/>
      <c r="AX151" s="515"/>
      <c r="AY151" s="515"/>
      <c r="AZ151" s="516"/>
      <c r="BC151" s="200"/>
      <c r="BD151" s="121">
        <f t="shared" si="4"/>
        <v>18</v>
      </c>
      <c r="BE151" s="200"/>
      <c r="BF151" s="200"/>
      <c r="BG151" s="200"/>
      <c r="BH151" s="200"/>
      <c r="BI151" s="200"/>
      <c r="BJ151" s="200"/>
    </row>
    <row r="152" spans="1:63" s="201" customFormat="1" ht="18" customHeight="1">
      <c r="A152" s="200"/>
      <c r="B152" s="200"/>
      <c r="C152" s="685"/>
      <c r="D152" s="688"/>
      <c r="E152" s="356"/>
      <c r="F152" s="607"/>
      <c r="G152" s="607"/>
      <c r="H152" s="607"/>
      <c r="I152" s="607"/>
      <c r="J152" s="357"/>
      <c r="K152" s="757"/>
      <c r="L152" s="758"/>
      <c r="M152" s="718" t="s">
        <v>472</v>
      </c>
      <c r="N152" s="719"/>
      <c r="O152" s="719"/>
      <c r="P152" s="719"/>
      <c r="Q152" s="719"/>
      <c r="R152" s="719"/>
      <c r="S152" s="719"/>
      <c r="T152" s="719"/>
      <c r="U152" s="719"/>
      <c r="V152" s="719"/>
      <c r="W152" s="719"/>
      <c r="X152" s="719"/>
      <c r="Y152" s="719"/>
      <c r="Z152" s="719"/>
      <c r="AA152" s="719"/>
      <c r="AB152" s="719"/>
      <c r="AC152" s="719"/>
      <c r="AD152" s="719"/>
      <c r="AE152" s="719"/>
      <c r="AF152" s="719"/>
      <c r="AG152" s="719"/>
      <c r="AH152" s="719"/>
      <c r="AI152" s="719"/>
      <c r="AJ152" s="719"/>
      <c r="AK152" s="719"/>
      <c r="AL152" s="719"/>
      <c r="AM152" s="719"/>
      <c r="AN152" s="719"/>
      <c r="AO152" s="719"/>
      <c r="AP152" s="719"/>
      <c r="AQ152" s="719"/>
      <c r="AR152" s="719"/>
      <c r="AS152" s="719"/>
      <c r="AT152" s="719"/>
      <c r="AU152" s="719"/>
      <c r="AV152" s="720"/>
      <c r="AW152" s="370"/>
      <c r="AX152" s="371"/>
      <c r="AY152" s="371"/>
      <c r="AZ152" s="372"/>
      <c r="BC152" s="200"/>
      <c r="BD152" s="121">
        <f t="shared" si="4"/>
        <v>18</v>
      </c>
      <c r="BE152" s="200"/>
      <c r="BF152" s="200"/>
      <c r="BG152" s="200"/>
      <c r="BH152" s="200"/>
      <c r="BI152" s="200"/>
      <c r="BJ152" s="200"/>
    </row>
    <row r="153" spans="1:63" s="241" customFormat="1" ht="11.1" customHeight="1">
      <c r="A153" s="240"/>
      <c r="B153" s="240"/>
      <c r="C153" s="245"/>
      <c r="D153" s="245"/>
      <c r="E153" s="243"/>
      <c r="F153" s="243"/>
      <c r="G153" s="243"/>
      <c r="H153" s="243"/>
      <c r="I153" s="243"/>
      <c r="J153" s="243"/>
      <c r="K153" s="255"/>
      <c r="L153" s="255"/>
      <c r="M153" s="256"/>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42"/>
      <c r="AX153" s="242"/>
      <c r="AY153" s="242"/>
      <c r="AZ153" s="242"/>
      <c r="BC153" s="240"/>
      <c r="BD153" s="121">
        <f t="shared" si="4"/>
        <v>11</v>
      </c>
      <c r="BE153" s="240"/>
      <c r="BF153" s="240"/>
      <c r="BG153" s="240"/>
      <c r="BH153" s="240"/>
      <c r="BI153" s="240"/>
      <c r="BJ153" s="240"/>
    </row>
    <row r="154" spans="1:63" s="37" customFormat="1" ht="15" customHeight="1">
      <c r="A154" s="118"/>
      <c r="B154" s="118"/>
      <c r="C154" s="118"/>
      <c r="D154" s="118"/>
      <c r="E154" s="130"/>
      <c r="F154" s="130"/>
      <c r="G154" s="130"/>
      <c r="H154" s="130"/>
      <c r="I154" s="130"/>
      <c r="J154" s="130"/>
      <c r="K154" s="130"/>
      <c r="AA154" s="308" t="s">
        <v>9</v>
      </c>
      <c r="AB154" s="309"/>
      <c r="AC154" s="309"/>
      <c r="AD154" s="309"/>
      <c r="AR154" s="131"/>
      <c r="AS154" s="131"/>
      <c r="AT154" s="131"/>
      <c r="AU154" s="131"/>
      <c r="AV154" s="131"/>
      <c r="AW154" s="131"/>
      <c r="AX154" s="131"/>
      <c r="AY154" s="131"/>
      <c r="AZ154" s="131"/>
      <c r="BA154" s="117" t="str">
        <f>'A. RoHS'!BA56</f>
        <v>V.9.0 (revised on Sep., 2016)</v>
      </c>
      <c r="BD154" s="121">
        <f t="shared" si="4"/>
        <v>15</v>
      </c>
      <c r="BE154" s="241">
        <f>SUM(BD72:BD154)</f>
        <v>1146</v>
      </c>
      <c r="BF154" s="118"/>
      <c r="BG154" s="118"/>
      <c r="BH154" s="118"/>
      <c r="BI154" s="118"/>
      <c r="BJ154" s="118"/>
      <c r="BK154" s="118"/>
    </row>
    <row r="155" spans="1:63" s="37" customFormat="1" ht="1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C155" s="118"/>
      <c r="BD155" s="118"/>
      <c r="BE155" s="118"/>
      <c r="BF155" s="118"/>
      <c r="BG155" s="118"/>
      <c r="BH155" s="118"/>
      <c r="BI155" s="118"/>
      <c r="BJ155" s="118"/>
    </row>
    <row r="156" spans="1:63" s="37" customFormat="1" ht="1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C156" s="118"/>
      <c r="BD156" s="118"/>
      <c r="BE156" s="118"/>
      <c r="BF156" s="118"/>
      <c r="BG156" s="118"/>
      <c r="BH156" s="118"/>
      <c r="BI156" s="118"/>
      <c r="BJ156" s="118"/>
    </row>
    <row r="157" spans="1:63" s="37" customFormat="1" ht="1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C157" s="118"/>
      <c r="BD157" s="118"/>
      <c r="BE157" s="118"/>
      <c r="BF157" s="118"/>
      <c r="BG157" s="118"/>
      <c r="BH157" s="118"/>
      <c r="BI157" s="118"/>
      <c r="BJ157" s="118"/>
    </row>
    <row r="158" spans="1:63" s="37" customFormat="1" ht="1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C158" s="118"/>
      <c r="BD158" s="118"/>
      <c r="BE158" s="118"/>
      <c r="BF158" s="118"/>
      <c r="BG158" s="118"/>
      <c r="BH158" s="118"/>
      <c r="BI158" s="118"/>
      <c r="BJ158" s="118"/>
    </row>
    <row r="159" spans="1:63" s="37" customFormat="1" ht="1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C159" s="118"/>
      <c r="BD159" s="118"/>
      <c r="BE159" s="118"/>
      <c r="BF159" s="118"/>
      <c r="BG159" s="118"/>
      <c r="BH159" s="118"/>
      <c r="BI159" s="118"/>
      <c r="BJ159" s="118"/>
    </row>
    <row r="160" spans="1:63" s="37" customFormat="1" ht="1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C160" s="118"/>
      <c r="BD160" s="118"/>
      <c r="BE160" s="118"/>
      <c r="BF160" s="118"/>
      <c r="BG160" s="118"/>
      <c r="BH160" s="118"/>
      <c r="BI160" s="118"/>
      <c r="BJ160" s="118"/>
    </row>
    <row r="161" spans="1:257" s="37" customFormat="1" ht="1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C161" s="118"/>
      <c r="BD161" s="118"/>
      <c r="BE161" s="118"/>
      <c r="BF161" s="118"/>
      <c r="BG161" s="118"/>
      <c r="BH161" s="118"/>
      <c r="BI161" s="118"/>
      <c r="BJ161" s="118"/>
    </row>
    <row r="162" spans="1:257" ht="15" customHeight="1">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c r="IC162" s="37"/>
      <c r="ID162" s="37"/>
      <c r="IE162" s="37"/>
      <c r="IF162" s="37"/>
      <c r="IG162" s="37"/>
      <c r="IH162" s="37"/>
      <c r="II162" s="37"/>
      <c r="IJ162" s="37"/>
      <c r="IK162" s="37"/>
      <c r="IL162" s="37"/>
      <c r="IM162" s="37"/>
      <c r="IN162" s="37"/>
      <c r="IO162" s="37"/>
      <c r="IP162" s="37"/>
      <c r="IQ162" s="37"/>
      <c r="IR162" s="37"/>
      <c r="IS162" s="37"/>
      <c r="IT162" s="37"/>
      <c r="IU162" s="37"/>
      <c r="IV162" s="37"/>
      <c r="IW162" s="37"/>
    </row>
    <row r="163" spans="1:257" ht="15" customHeight="1">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37"/>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c r="IC163" s="37"/>
      <c r="ID163" s="37"/>
      <c r="IE163" s="37"/>
      <c r="IF163" s="37"/>
      <c r="IG163" s="37"/>
      <c r="IH163" s="37"/>
      <c r="II163" s="37"/>
      <c r="IJ163" s="37"/>
      <c r="IK163" s="37"/>
      <c r="IL163" s="37"/>
      <c r="IM163" s="37"/>
      <c r="IN163" s="37"/>
      <c r="IO163" s="37"/>
      <c r="IP163" s="37"/>
      <c r="IQ163" s="37"/>
      <c r="IR163" s="37"/>
      <c r="IS163" s="37"/>
      <c r="IT163" s="37"/>
      <c r="IU163" s="37"/>
      <c r="IV163" s="37"/>
      <c r="IW163" s="37"/>
    </row>
    <row r="164" spans="1:257" ht="15" customHeight="1">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37"/>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c r="ID164" s="37"/>
      <c r="IE164" s="37"/>
      <c r="IF164" s="37"/>
      <c r="IG164" s="37"/>
      <c r="IH164" s="37"/>
      <c r="II164" s="37"/>
      <c r="IJ164" s="37"/>
      <c r="IK164" s="37"/>
      <c r="IL164" s="37"/>
      <c r="IM164" s="37"/>
      <c r="IN164" s="37"/>
      <c r="IO164" s="37"/>
      <c r="IP164" s="37"/>
      <c r="IQ164" s="37"/>
      <c r="IR164" s="37"/>
      <c r="IS164" s="37"/>
      <c r="IT164" s="37"/>
      <c r="IU164" s="37"/>
      <c r="IV164" s="37"/>
      <c r="IW164" s="37"/>
    </row>
    <row r="165" spans="1:257" ht="15" customHeight="1">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c r="ID165" s="37"/>
      <c r="IE165" s="37"/>
      <c r="IF165" s="37"/>
      <c r="IG165" s="37"/>
      <c r="IH165" s="37"/>
      <c r="II165" s="37"/>
      <c r="IJ165" s="37"/>
      <c r="IK165" s="37"/>
      <c r="IL165" s="37"/>
      <c r="IM165" s="37"/>
      <c r="IN165" s="37"/>
      <c r="IO165" s="37"/>
      <c r="IP165" s="37"/>
      <c r="IQ165" s="37"/>
      <c r="IR165" s="37"/>
      <c r="IS165" s="37"/>
      <c r="IT165" s="37"/>
      <c r="IU165" s="37"/>
      <c r="IV165" s="37"/>
      <c r="IW165" s="37"/>
    </row>
    <row r="166" spans="1:257" ht="15" customHeight="1"/>
    <row r="167" spans="1:257" ht="15" customHeight="1"/>
    <row r="168" spans="1:257" ht="15" customHeight="1"/>
    <row r="169" spans="1:257" ht="15" customHeight="1"/>
    <row r="170" spans="1:257" ht="15" customHeight="1"/>
    <row r="171" spans="1:257" ht="15" customHeight="1"/>
    <row r="172" spans="1:257" ht="15" customHeight="1"/>
    <row r="173" spans="1:257" ht="15" customHeight="1"/>
    <row r="174" spans="1:257" ht="15" customHeight="1"/>
    <row r="175" spans="1:257" ht="15" customHeight="1"/>
    <row r="176" spans="1:257"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sheetData>
  <sheetProtection password="EA60" sheet="1" objects="1" scenarios="1" selectLockedCells="1"/>
  <mergeCells count="294">
    <mergeCell ref="C4:AZ4"/>
    <mergeCell ref="C147:D152"/>
    <mergeCell ref="E147:AZ147"/>
    <mergeCell ref="E148:J148"/>
    <mergeCell ref="K148:L148"/>
    <mergeCell ref="M148:AV148"/>
    <mergeCell ref="AW148:AZ148"/>
    <mergeCell ref="E149:J149"/>
    <mergeCell ref="K149:L149"/>
    <mergeCell ref="M149:AV149"/>
    <mergeCell ref="AW149:AZ149"/>
    <mergeCell ref="E150:J152"/>
    <mergeCell ref="K150:L150"/>
    <mergeCell ref="M150:AV150"/>
    <mergeCell ref="K151:L152"/>
    <mergeCell ref="M151:AV151"/>
    <mergeCell ref="M152:AV152"/>
    <mergeCell ref="E7:AZ7"/>
    <mergeCell ref="K10:L11"/>
    <mergeCell ref="AW13:AZ13"/>
    <mergeCell ref="AW14:AZ14"/>
    <mergeCell ref="AW15:AZ15"/>
    <mergeCell ref="AW16:AZ16"/>
    <mergeCell ref="M12:AZ12"/>
    <mergeCell ref="K8:L9"/>
    <mergeCell ref="M13:AV13"/>
    <mergeCell ref="M14:AV14"/>
    <mergeCell ref="M15:AV15"/>
    <mergeCell ref="M16:AV16"/>
    <mergeCell ref="K12:L16"/>
    <mergeCell ref="M8:AV9"/>
    <mergeCell ref="M10:AV11"/>
    <mergeCell ref="C93:D100"/>
    <mergeCell ref="M97:AV97"/>
    <mergeCell ref="M98:AV98"/>
    <mergeCell ref="M99:AV99"/>
    <mergeCell ref="AW58:AZ59"/>
    <mergeCell ref="M77:AV77"/>
    <mergeCell ref="M76:AV76"/>
    <mergeCell ref="K74:L74"/>
    <mergeCell ref="M74:AV74"/>
    <mergeCell ref="E75:AZ75"/>
    <mergeCell ref="E86:AZ86"/>
    <mergeCell ref="E93:AZ93"/>
    <mergeCell ref="AW76:AZ76"/>
    <mergeCell ref="K77:L77"/>
    <mergeCell ref="K78:L79"/>
    <mergeCell ref="M100:AV100"/>
    <mergeCell ref="M96:AZ96"/>
    <mergeCell ref="AW94:AZ95"/>
    <mergeCell ref="AW77:AZ77"/>
    <mergeCell ref="AW78:AZ79"/>
    <mergeCell ref="AW81:AZ81"/>
    <mergeCell ref="E60:AZ60"/>
    <mergeCell ref="AW61:AZ62"/>
    <mergeCell ref="AW66:AZ67"/>
    <mergeCell ref="C142:D146"/>
    <mergeCell ref="C137:D141"/>
    <mergeCell ref="C132:D136"/>
    <mergeCell ref="K140:L141"/>
    <mergeCell ref="K135:L136"/>
    <mergeCell ref="K133:L134"/>
    <mergeCell ref="K145:L146"/>
    <mergeCell ref="AW138:AZ139"/>
    <mergeCell ref="AW145:AZ146"/>
    <mergeCell ref="K143:L144"/>
    <mergeCell ref="E138:J139"/>
    <mergeCell ref="E135:J136"/>
    <mergeCell ref="E140:J141"/>
    <mergeCell ref="E143:J144"/>
    <mergeCell ref="E145:J146"/>
    <mergeCell ref="M135:AV136"/>
    <mergeCell ref="M138:AV139"/>
    <mergeCell ref="M140:AV141"/>
    <mergeCell ref="M143:AV144"/>
    <mergeCell ref="M145:AV146"/>
    <mergeCell ref="E142:AZ142"/>
    <mergeCell ref="E137:AZ137"/>
    <mergeCell ref="AW135:AZ136"/>
    <mergeCell ref="AW140:AZ141"/>
    <mergeCell ref="C127:D131"/>
    <mergeCell ref="K116:L117"/>
    <mergeCell ref="M120:AV120"/>
    <mergeCell ref="M121:AV121"/>
    <mergeCell ref="C115:D121"/>
    <mergeCell ref="K118:L121"/>
    <mergeCell ref="E122:AZ122"/>
    <mergeCell ref="C122:D126"/>
    <mergeCell ref="K123:L124"/>
    <mergeCell ref="K125:L126"/>
    <mergeCell ref="AW128:AZ129"/>
    <mergeCell ref="M130:AV131"/>
    <mergeCell ref="E101:AZ101"/>
    <mergeCell ref="K102:L103"/>
    <mergeCell ref="K94:L95"/>
    <mergeCell ref="AW90:AZ90"/>
    <mergeCell ref="AW91:AZ91"/>
    <mergeCell ref="AW92:AZ92"/>
    <mergeCell ref="M89:AZ89"/>
    <mergeCell ref="M90:AV90"/>
    <mergeCell ref="M91:AV91"/>
    <mergeCell ref="M92:AV92"/>
    <mergeCell ref="K89:L92"/>
    <mergeCell ref="K25:L26"/>
    <mergeCell ref="K30:L31"/>
    <mergeCell ref="AW30:AZ31"/>
    <mergeCell ref="E33:J34"/>
    <mergeCell ref="K28:L29"/>
    <mergeCell ref="K23:L24"/>
    <mergeCell ref="K33:L34"/>
    <mergeCell ref="AW100:AZ100"/>
    <mergeCell ref="K96:L100"/>
    <mergeCell ref="K80:L85"/>
    <mergeCell ref="M81:AV81"/>
    <mergeCell ref="M82:AV82"/>
    <mergeCell ref="M83:AV83"/>
    <mergeCell ref="M84:AV84"/>
    <mergeCell ref="M85:AV85"/>
    <mergeCell ref="AW97:AZ97"/>
    <mergeCell ref="AW98:AZ98"/>
    <mergeCell ref="AW99:AZ99"/>
    <mergeCell ref="E35:J38"/>
    <mergeCell ref="AW82:AZ82"/>
    <mergeCell ref="AW83:AZ83"/>
    <mergeCell ref="AW84:AZ84"/>
    <mergeCell ref="AW85:AZ85"/>
    <mergeCell ref="K87:L88"/>
    <mergeCell ref="K35:L36"/>
    <mergeCell ref="AW35:AZ36"/>
    <mergeCell ref="AW37:AZ38"/>
    <mergeCell ref="K46:L47"/>
    <mergeCell ref="K58:L59"/>
    <mergeCell ref="K37:L38"/>
    <mergeCell ref="K42:L43"/>
    <mergeCell ref="E48:AZ48"/>
    <mergeCell ref="AW87:AZ88"/>
    <mergeCell ref="AW74:AZ74"/>
    <mergeCell ref="E65:AZ65"/>
    <mergeCell ref="K68:L69"/>
    <mergeCell ref="K56:L57"/>
    <mergeCell ref="AW54:AZ55"/>
    <mergeCell ref="AW56:AZ57"/>
    <mergeCell ref="K54:L55"/>
    <mergeCell ref="E53:AZ53"/>
    <mergeCell ref="M54:AV55"/>
    <mergeCell ref="E40:J41"/>
    <mergeCell ref="E42:J47"/>
    <mergeCell ref="E49:J50"/>
    <mergeCell ref="E51:J52"/>
    <mergeCell ref="E54:J57"/>
    <mergeCell ref="AA154:AD154"/>
    <mergeCell ref="K76:L76"/>
    <mergeCell ref="K107:L108"/>
    <mergeCell ref="M80:AZ80"/>
    <mergeCell ref="K104:L105"/>
    <mergeCell ref="K111:L112"/>
    <mergeCell ref="K113:L114"/>
    <mergeCell ref="C74:J74"/>
    <mergeCell ref="C106:D114"/>
    <mergeCell ref="C101:D105"/>
    <mergeCell ref="C75:D85"/>
    <mergeCell ref="C86:D92"/>
    <mergeCell ref="E118:J121"/>
    <mergeCell ref="E123:J124"/>
    <mergeCell ref="E125:J126"/>
    <mergeCell ref="E128:J129"/>
    <mergeCell ref="E130:J131"/>
    <mergeCell ref="E127:AZ127"/>
    <mergeCell ref="AW123:AZ124"/>
    <mergeCell ref="AW118:AZ121"/>
    <mergeCell ref="AW125:AZ126"/>
    <mergeCell ref="K130:L131"/>
    <mergeCell ref="AW130:AZ131"/>
    <mergeCell ref="K128:L129"/>
    <mergeCell ref="C65:D69"/>
    <mergeCell ref="E76:J77"/>
    <mergeCell ref="E78:J85"/>
    <mergeCell ref="E87:J88"/>
    <mergeCell ref="E89:J92"/>
    <mergeCell ref="E94:J95"/>
    <mergeCell ref="E96:J100"/>
    <mergeCell ref="E102:J103"/>
    <mergeCell ref="AW116:AZ117"/>
    <mergeCell ref="AW68:AZ69"/>
    <mergeCell ref="AA71:AD71"/>
    <mergeCell ref="K66:L67"/>
    <mergeCell ref="E104:J105"/>
    <mergeCell ref="E107:J108"/>
    <mergeCell ref="E109:J114"/>
    <mergeCell ref="E116:J117"/>
    <mergeCell ref="AW113:AZ114"/>
    <mergeCell ref="AW107:AZ108"/>
    <mergeCell ref="AW104:AZ105"/>
    <mergeCell ref="E106:AZ106"/>
    <mergeCell ref="E115:AZ115"/>
    <mergeCell ref="AW109:AZ110"/>
    <mergeCell ref="AW111:AZ112"/>
    <mergeCell ref="K109:L110"/>
    <mergeCell ref="C39:D47"/>
    <mergeCell ref="K40:L41"/>
    <mergeCell ref="K44:L45"/>
    <mergeCell ref="E32:AZ32"/>
    <mergeCell ref="C27:D31"/>
    <mergeCell ref="AW42:AZ43"/>
    <mergeCell ref="AW44:AZ45"/>
    <mergeCell ref="K61:L62"/>
    <mergeCell ref="AW28:AZ29"/>
    <mergeCell ref="AW46:AZ47"/>
    <mergeCell ref="E39:AZ39"/>
    <mergeCell ref="AW40:AZ41"/>
    <mergeCell ref="C48:D52"/>
    <mergeCell ref="C53:D59"/>
    <mergeCell ref="C60:D64"/>
    <mergeCell ref="C32:D38"/>
    <mergeCell ref="AW49:AZ50"/>
    <mergeCell ref="AW33:AZ34"/>
    <mergeCell ref="E27:AZ27"/>
    <mergeCell ref="AW51:AZ52"/>
    <mergeCell ref="K63:L64"/>
    <mergeCell ref="AW63:AZ64"/>
    <mergeCell ref="K51:L52"/>
    <mergeCell ref="K49:L50"/>
    <mergeCell ref="E8:J11"/>
    <mergeCell ref="E12:J16"/>
    <mergeCell ref="E18:J19"/>
    <mergeCell ref="E20:J21"/>
    <mergeCell ref="E23:J24"/>
    <mergeCell ref="E25:J26"/>
    <mergeCell ref="E28:J29"/>
    <mergeCell ref="E30:J31"/>
    <mergeCell ref="AW6:AZ6"/>
    <mergeCell ref="C6:J6"/>
    <mergeCell ref="K6:L6"/>
    <mergeCell ref="M6:AV6"/>
    <mergeCell ref="C17:D21"/>
    <mergeCell ref="E17:AZ17"/>
    <mergeCell ref="K18:L19"/>
    <mergeCell ref="AW18:AZ19"/>
    <mergeCell ref="AW20:AZ21"/>
    <mergeCell ref="C22:D26"/>
    <mergeCell ref="AW25:AZ26"/>
    <mergeCell ref="C7:D16"/>
    <mergeCell ref="AW8:AZ9"/>
    <mergeCell ref="AW10:AZ11"/>
    <mergeCell ref="E22:AZ22"/>
    <mergeCell ref="AW23:AZ24"/>
    <mergeCell ref="AW102:AZ103"/>
    <mergeCell ref="E58:J59"/>
    <mergeCell ref="E61:J64"/>
    <mergeCell ref="E66:J67"/>
    <mergeCell ref="E68:J69"/>
    <mergeCell ref="M18:AV19"/>
    <mergeCell ref="M20:AV21"/>
    <mergeCell ref="K20:L21"/>
    <mergeCell ref="M23:AV24"/>
    <mergeCell ref="M25:AV26"/>
    <mergeCell ref="M28:AV29"/>
    <mergeCell ref="M30:AV31"/>
    <mergeCell ref="M33:AV34"/>
    <mergeCell ref="M35:AV36"/>
    <mergeCell ref="M37:AV38"/>
    <mergeCell ref="M40:AV41"/>
    <mergeCell ref="M42:AV43"/>
    <mergeCell ref="M44:AV45"/>
    <mergeCell ref="M46:AV47"/>
    <mergeCell ref="M49:AV50"/>
    <mergeCell ref="M51:AV52"/>
    <mergeCell ref="M56:AV57"/>
    <mergeCell ref="M61:AV62"/>
    <mergeCell ref="M58:AV59"/>
    <mergeCell ref="AW150:AZ152"/>
    <mergeCell ref="K138:L139"/>
    <mergeCell ref="AW133:AZ134"/>
    <mergeCell ref="E133:J134"/>
    <mergeCell ref="AW143:AZ144"/>
    <mergeCell ref="M63:AV64"/>
    <mergeCell ref="M66:AV67"/>
    <mergeCell ref="M68:AV69"/>
    <mergeCell ref="M78:AV79"/>
    <mergeCell ref="M87:AV88"/>
    <mergeCell ref="M94:AV95"/>
    <mergeCell ref="M102:AV103"/>
    <mergeCell ref="M104:AV105"/>
    <mergeCell ref="M133:AV134"/>
    <mergeCell ref="M107:AV108"/>
    <mergeCell ref="M109:AV110"/>
    <mergeCell ref="M111:AV112"/>
    <mergeCell ref="M113:AV114"/>
    <mergeCell ref="M116:AV117"/>
    <mergeCell ref="M118:AV119"/>
    <mergeCell ref="M123:AV124"/>
    <mergeCell ref="M125:AV126"/>
    <mergeCell ref="M128:AV129"/>
    <mergeCell ref="E132:AZ132"/>
  </mergeCells>
  <phoneticPr fontId="5"/>
  <conditionalFormatting sqref="AW107 AW123:AZ124 AW102:AZ103 AW116:AZ117 AW87:AZ87 AW76:AZ77 AW128:AZ129 AW138:AZ139 AW133:AZ134 AW143:AZ144 AW94:AZ94 AW40:AZ40 AW56 AW18:AZ19 AW23:AZ24 AW28:AZ29 AW33 AW49:AZ49 AW66:AZ66 AW54 AW8 AW10 AW148:AZ148">
    <cfRule type="cellIs" dxfId="2" priority="29" stopIfTrue="1" operator="equal">
      <formula>"X"</formula>
    </cfRule>
  </conditionalFormatting>
  <conditionalFormatting sqref="AW61:AZ62">
    <cfRule type="cellIs" dxfId="1" priority="23" operator="equal">
      <formula>"X"</formula>
    </cfRule>
  </conditionalFormatting>
  <conditionalFormatting sqref="AW90:AZ92 AW78:AZ79 AW109:AZ114 AW97:AZ100 AW104:AZ104 AW81:AZ85 AW118:AZ121 AW125:AZ126 AW130:AZ131 AW135:AZ136 AW140:AZ141 AW37 AW68:AZ68 AW61:AZ63 AW35 AW51:AZ51 AW30:AZ30 AW42:AZ47 AW25:AZ25 AW20:AZ21 AW58 AW13:AW16 AW145:AZ146 AW149:AZ152">
    <cfRule type="cellIs" dxfId="0" priority="22" stopIfTrue="1" operator="equal">
      <formula>"X"</formula>
    </cfRule>
  </conditionalFormatting>
  <dataValidations count="1">
    <dataValidation type="list" allowBlank="1" showInputMessage="1" showErrorMessage="1" sqref="AW143 AW56:AZ57 AW148 AW145:AZ146 AW125:AZ125 AW23 AW33 AW25:AZ25 AW18 AW13:AW16 AW58 AW40:AZ40 AW49:AZ49 AW51:AZ51 AW61 AW54 WXE66:WXH70 WNI66:WNL70 WDM66:WDP70 VTQ66:VTT70 VJU66:VJX70 UZY66:VAB70 UQC66:UQF70 UGG66:UGJ70 TWK66:TWN70 TMO66:TMR70 TCS66:TCV70 SSW66:SSZ70 SJA66:SJD70 RZE66:RZH70 RPI66:RPL70 RFM66:RFP70 QVQ66:QVT70 QLU66:QLX70 QBY66:QCB70 PSC66:PSF70 PIG66:PIJ70 OYK66:OYN70 OOO66:OOR70 OES66:OEV70 NUW66:NUZ70 NLA66:NLD70 NBE66:NBH70 MRI66:MRL70 MHM66:MHP70 LXQ66:LXT70 LNU66:LNX70 LDY66:LEB70 KUC66:KUF70 KKG66:KKJ70 KAK66:KAN70 JQO66:JQR70 JGS66:JGV70 IWW66:IWZ70 INA66:IND70 IDE66:IDH70 HTI66:HTL70 HJM66:HJP70 GZQ66:GZT70 GPU66:GPX70 GFY66:GGB70 FWC66:FWF70 FMG66:FMJ70 FCK66:FCN70 ESO66:ESR70 EIS66:EIV70 DYW66:DYZ70 DPA66:DPD70 DFE66:DFH70 CVI66:CVL70 CLM66:CLP70 CBQ66:CBT70 BRU66:BRX70 BHY66:BIB70 AYC66:AYF70 AOG66:AOJ70 AEK66:AEN70 UO66:UR70 KS66:KV70 AW63:AZ63 AX42:AZ43 AW35 AW20:AZ21 AW42:AW44 AW37 AW46:AZ47 AW28:AZ30 AW10 AW102 AW90:AW92 AW81:AW85 AW76:AW78 AW97:AW100 AW109 AW113:AZ114 AW111 AW8 AW87 AW118 AW104:AZ104 AW107:AZ107 AW116 AW130:AZ131 AW135:AZ136 AW140:AZ141 AW128 AW133 AW138 AW123 AW94:AZ94 AW66:AZ68 AW149:AZ150 AW153:AZ153">
      <formula1>"　,X"</formula1>
    </dataValidation>
  </dataValidations>
  <printOptions horizontalCentered="1"/>
  <pageMargins left="0.39370078740157483" right="0.39370078740157483" top="0.39370078740157483" bottom="0.23622047244094491" header="0.23622047244094491" footer="0"/>
  <pageSetup paperSize="9" scale="75" orientation="portrait" verticalDpi="1200" r:id="rId1"/>
  <rowBreaks count="1" manualBreakCount="1">
    <brk id="71" max="51" man="1"/>
  </rowBreaks>
</worksheet>
</file>

<file path=xl/worksheets/sheet7.xml><?xml version="1.0" encoding="utf-8"?>
<worksheet xmlns="http://schemas.openxmlformats.org/spreadsheetml/2006/main" xmlns:r="http://schemas.openxmlformats.org/officeDocument/2006/relationships">
  <sheetPr codeName="Sheet7">
    <pageSetUpPr fitToPage="1"/>
  </sheetPr>
  <dimension ref="A1:E69"/>
  <sheetViews>
    <sheetView view="pageBreakPreview" zoomScaleNormal="100" zoomScaleSheetLayoutView="100" workbookViewId="0">
      <selection activeCell="M69" sqref="M69"/>
    </sheetView>
  </sheetViews>
  <sheetFormatPr defaultColWidth="1.5703125" defaultRowHeight="12.75"/>
  <cols>
    <col min="1" max="1" width="4.140625" style="77" customWidth="1"/>
    <col min="2" max="2" width="4.140625" style="207" customWidth="1"/>
    <col min="3" max="3" width="44.7109375" style="77" bestFit="1" customWidth="1"/>
    <col min="4" max="4" width="35.28515625" style="77" customWidth="1"/>
    <col min="5" max="5" width="38.85546875" style="77" customWidth="1"/>
    <col min="6" max="8" width="1.5703125" style="77"/>
    <col min="9" max="24" width="1.7109375" style="77" customWidth="1"/>
    <col min="25" max="16384" width="1.5703125" style="77"/>
  </cols>
  <sheetData>
    <row r="1" spans="1:5">
      <c r="A1" s="74"/>
      <c r="B1" s="204"/>
      <c r="C1" s="75"/>
      <c r="D1" s="75"/>
      <c r="E1" s="76" t="s">
        <v>402</v>
      </c>
    </row>
    <row r="2" spans="1:5" ht="15.75">
      <c r="A2" s="78" t="s">
        <v>473</v>
      </c>
      <c r="B2" s="205"/>
      <c r="C2" s="75"/>
      <c r="D2" s="75"/>
      <c r="E2" s="74"/>
    </row>
    <row r="3" spans="1:5" ht="11.25" customHeight="1">
      <c r="A3" s="78"/>
      <c r="B3" s="205"/>
      <c r="C3" s="75"/>
      <c r="D3" s="75"/>
      <c r="E3" s="74"/>
    </row>
    <row r="4" spans="1:5">
      <c r="A4" s="761" t="s">
        <v>474</v>
      </c>
      <c r="B4" s="761"/>
      <c r="C4" s="761"/>
      <c r="D4" s="761"/>
      <c r="E4" s="761"/>
    </row>
    <row r="5" spans="1:5">
      <c r="A5" s="761"/>
      <c r="B5" s="761"/>
      <c r="C5" s="761"/>
      <c r="D5" s="761"/>
      <c r="E5" s="761"/>
    </row>
    <row r="6" spans="1:5">
      <c r="A6" s="74"/>
      <c r="B6" s="204"/>
      <c r="C6" s="75"/>
      <c r="D6" s="75"/>
      <c r="E6" s="74"/>
    </row>
    <row r="7" spans="1:5" ht="13.5" customHeight="1">
      <c r="A7" s="74" t="s">
        <v>403</v>
      </c>
      <c r="B7" s="204"/>
      <c r="C7" s="75"/>
      <c r="D7" s="75"/>
      <c r="E7" s="74"/>
    </row>
    <row r="8" spans="1:5" ht="13.5" customHeight="1">
      <c r="A8" s="79"/>
      <c r="B8" s="762" t="s">
        <v>477</v>
      </c>
      <c r="C8" s="80" t="s">
        <v>475</v>
      </c>
      <c r="D8" s="771" t="s">
        <v>476</v>
      </c>
      <c r="E8" s="772" t="s">
        <v>426</v>
      </c>
    </row>
    <row r="9" spans="1:5" ht="13.5" customHeight="1" thickBot="1">
      <c r="A9" s="81"/>
      <c r="B9" s="763"/>
      <c r="C9" s="82" t="s">
        <v>127</v>
      </c>
      <c r="D9" s="83" t="s">
        <v>127</v>
      </c>
      <c r="E9" s="82" t="s">
        <v>427</v>
      </c>
    </row>
    <row r="10" spans="1:5" ht="13.5" customHeight="1" thickTop="1">
      <c r="A10" s="84" t="s">
        <v>404</v>
      </c>
      <c r="B10" s="204"/>
      <c r="C10" s="85"/>
      <c r="D10" s="85"/>
      <c r="E10" s="86"/>
    </row>
    <row r="11" spans="1:5" ht="13.5" customHeight="1">
      <c r="A11" s="87"/>
      <c r="B11" s="211">
        <v>1</v>
      </c>
      <c r="C11" s="88" t="s">
        <v>478</v>
      </c>
      <c r="D11" s="89" t="s">
        <v>479</v>
      </c>
      <c r="E11" s="89"/>
    </row>
    <row r="12" spans="1:5" ht="13.5" customHeight="1">
      <c r="A12" s="87"/>
      <c r="B12" s="208">
        <v>2</v>
      </c>
      <c r="C12" s="90" t="s">
        <v>406</v>
      </c>
      <c r="D12" s="89" t="s">
        <v>479</v>
      </c>
      <c r="E12" s="89"/>
    </row>
    <row r="13" spans="1:5" ht="27" customHeight="1">
      <c r="A13" s="87"/>
      <c r="B13" s="92">
        <v>3</v>
      </c>
      <c r="C13" s="91" t="s">
        <v>407</v>
      </c>
      <c r="D13" s="89" t="s">
        <v>479</v>
      </c>
      <c r="E13" s="89"/>
    </row>
    <row r="14" spans="1:5" ht="13.5" customHeight="1">
      <c r="A14" s="87"/>
      <c r="B14" s="92">
        <v>4</v>
      </c>
      <c r="C14" s="91" t="s">
        <v>408</v>
      </c>
      <c r="D14" s="89" t="s">
        <v>479</v>
      </c>
      <c r="E14" s="89"/>
    </row>
    <row r="15" spans="1:5" ht="39.6" customHeight="1">
      <c r="A15" s="93"/>
      <c r="B15" s="209">
        <v>5</v>
      </c>
      <c r="C15" s="210" t="s">
        <v>409</v>
      </c>
      <c r="D15" s="209" t="s">
        <v>479</v>
      </c>
      <c r="E15" s="209"/>
    </row>
    <row r="16" spans="1:5" ht="13.5" customHeight="1">
      <c r="A16" s="84" t="s">
        <v>410</v>
      </c>
      <c r="B16" s="204"/>
      <c r="C16" s="96"/>
      <c r="D16" s="96"/>
      <c r="E16" s="97"/>
    </row>
    <row r="17" spans="1:5" ht="17.25" customHeight="1">
      <c r="A17" s="87"/>
      <c r="B17" s="212">
        <v>1</v>
      </c>
      <c r="C17" s="88" t="s">
        <v>480</v>
      </c>
      <c r="D17" s="89" t="s">
        <v>479</v>
      </c>
      <c r="E17" s="89"/>
    </row>
    <row r="18" spans="1:5" ht="17.25" customHeight="1">
      <c r="A18" s="87"/>
      <c r="B18" s="89">
        <v>2</v>
      </c>
      <c r="C18" s="91" t="s">
        <v>481</v>
      </c>
      <c r="D18" s="89" t="s">
        <v>479</v>
      </c>
      <c r="E18" s="89"/>
    </row>
    <row r="19" spans="1:5" ht="17.25" customHeight="1">
      <c r="A19" s="93"/>
      <c r="B19" s="94">
        <v>3</v>
      </c>
      <c r="C19" s="95" t="s">
        <v>482</v>
      </c>
      <c r="D19" s="94" t="s">
        <v>479</v>
      </c>
      <c r="E19" s="94"/>
    </row>
    <row r="20" spans="1:5" ht="13.5" customHeight="1">
      <c r="A20" s="84" t="s">
        <v>411</v>
      </c>
      <c r="B20" s="204"/>
      <c r="C20" s="96"/>
      <c r="D20" s="96"/>
      <c r="E20" s="97"/>
    </row>
    <row r="21" spans="1:5" ht="13.5" customHeight="1">
      <c r="A21" s="87"/>
      <c r="B21" s="212">
        <v>1</v>
      </c>
      <c r="C21" s="88" t="s">
        <v>412</v>
      </c>
      <c r="D21" s="89" t="s">
        <v>479</v>
      </c>
      <c r="E21" s="89"/>
    </row>
    <row r="22" spans="1:5" ht="17.100000000000001" customHeight="1">
      <c r="A22" s="87"/>
      <c r="B22" s="213">
        <v>2</v>
      </c>
      <c r="C22" s="91" t="s">
        <v>413</v>
      </c>
      <c r="D22" s="89" t="s">
        <v>479</v>
      </c>
      <c r="E22" s="89"/>
    </row>
    <row r="23" spans="1:5" ht="27" customHeight="1">
      <c r="A23" s="87"/>
      <c r="B23" s="213">
        <v>3</v>
      </c>
      <c r="C23" s="91" t="s">
        <v>414</v>
      </c>
      <c r="D23" s="89" t="s">
        <v>479</v>
      </c>
      <c r="E23" s="89"/>
    </row>
    <row r="24" spans="1:5" ht="27" customHeight="1">
      <c r="A24" s="87"/>
      <c r="B24" s="213">
        <v>4</v>
      </c>
      <c r="C24" s="91" t="s">
        <v>483</v>
      </c>
      <c r="D24" s="89" t="s">
        <v>479</v>
      </c>
      <c r="E24" s="89"/>
    </row>
    <row r="25" spans="1:5" ht="13.5" customHeight="1">
      <c r="A25" s="87"/>
      <c r="B25" s="213">
        <v>5</v>
      </c>
      <c r="C25" s="91" t="s">
        <v>415</v>
      </c>
      <c r="D25" s="89" t="s">
        <v>479</v>
      </c>
      <c r="E25" s="89"/>
    </row>
    <row r="26" spans="1:5" ht="13.5" customHeight="1">
      <c r="A26" s="87"/>
      <c r="B26" s="213">
        <v>6</v>
      </c>
      <c r="C26" s="91" t="s">
        <v>416</v>
      </c>
      <c r="D26" s="98" t="s">
        <v>479</v>
      </c>
      <c r="E26" s="98"/>
    </row>
    <row r="27" spans="1:5" ht="13.5" customHeight="1">
      <c r="A27" s="87"/>
      <c r="B27" s="213">
        <v>7</v>
      </c>
      <c r="C27" s="91" t="s">
        <v>417</v>
      </c>
      <c r="D27" s="98" t="s">
        <v>479</v>
      </c>
      <c r="E27" s="98"/>
    </row>
    <row r="28" spans="1:5" ht="27" customHeight="1">
      <c r="A28" s="87"/>
      <c r="B28" s="213">
        <v>8</v>
      </c>
      <c r="C28" s="99" t="s">
        <v>484</v>
      </c>
      <c r="D28" s="98" t="s">
        <v>479</v>
      </c>
      <c r="E28" s="98"/>
    </row>
    <row r="29" spans="1:5" ht="51">
      <c r="A29" s="87"/>
      <c r="B29" s="213">
        <v>9</v>
      </c>
      <c r="C29" s="99" t="s">
        <v>485</v>
      </c>
      <c r="D29" s="98" t="s">
        <v>479</v>
      </c>
      <c r="E29" s="214" t="s">
        <v>486</v>
      </c>
    </row>
    <row r="30" spans="1:5" ht="13.5" customHeight="1">
      <c r="A30" s="87"/>
      <c r="B30" s="213">
        <v>10</v>
      </c>
      <c r="C30" s="99" t="s">
        <v>418</v>
      </c>
      <c r="D30" s="98" t="s">
        <v>479</v>
      </c>
      <c r="E30" s="98"/>
    </row>
    <row r="31" spans="1:5" ht="13.5" customHeight="1">
      <c r="A31" s="87"/>
      <c r="B31" s="213">
        <v>11</v>
      </c>
      <c r="C31" s="99" t="s">
        <v>419</v>
      </c>
      <c r="D31" s="98" t="s">
        <v>479</v>
      </c>
      <c r="E31" s="98"/>
    </row>
    <row r="32" spans="1:5" ht="27" customHeight="1">
      <c r="A32" s="87"/>
      <c r="B32" s="213">
        <v>12</v>
      </c>
      <c r="C32" s="99" t="s">
        <v>420</v>
      </c>
      <c r="D32" s="98" t="s">
        <v>479</v>
      </c>
      <c r="E32" s="98"/>
    </row>
    <row r="33" spans="1:5" ht="27" customHeight="1">
      <c r="A33" s="87"/>
      <c r="B33" s="213">
        <v>13</v>
      </c>
      <c r="C33" s="91" t="s">
        <v>421</v>
      </c>
      <c r="D33" s="89" t="s">
        <v>479</v>
      </c>
      <c r="E33" s="89"/>
    </row>
    <row r="34" spans="1:5" ht="40.5" customHeight="1">
      <c r="A34" s="93"/>
      <c r="B34" s="94">
        <v>14</v>
      </c>
      <c r="C34" s="95" t="s">
        <v>422</v>
      </c>
      <c r="D34" s="94" t="s">
        <v>405</v>
      </c>
      <c r="E34" s="94"/>
    </row>
    <row r="35" spans="1:5" ht="13.5" customHeight="1">
      <c r="A35" s="84" t="s">
        <v>423</v>
      </c>
      <c r="B35" s="204"/>
      <c r="C35" s="96"/>
      <c r="D35" s="96"/>
      <c r="E35" s="97"/>
    </row>
    <row r="36" spans="1:5" ht="13.5" customHeight="1">
      <c r="A36" s="87"/>
      <c r="B36" s="212">
        <v>1</v>
      </c>
      <c r="C36" s="215" t="s">
        <v>331</v>
      </c>
      <c r="D36" s="216" t="s">
        <v>479</v>
      </c>
      <c r="E36" s="216"/>
    </row>
    <row r="37" spans="1:5" ht="13.5" customHeight="1">
      <c r="A37" s="87"/>
      <c r="B37" s="217">
        <v>2</v>
      </c>
      <c r="C37" s="91" t="s">
        <v>332</v>
      </c>
      <c r="D37" s="89" t="s">
        <v>479</v>
      </c>
      <c r="E37" s="89"/>
    </row>
    <row r="38" spans="1:5" ht="13.5" customHeight="1">
      <c r="A38" s="87"/>
      <c r="B38" s="217">
        <v>3</v>
      </c>
      <c r="C38" s="91" t="s">
        <v>333</v>
      </c>
      <c r="D38" s="89" t="s">
        <v>479</v>
      </c>
      <c r="E38" s="89"/>
    </row>
    <row r="39" spans="1:5" ht="27" customHeight="1">
      <c r="A39" s="87"/>
      <c r="B39" s="217">
        <v>4</v>
      </c>
      <c r="C39" s="91" t="s">
        <v>487</v>
      </c>
      <c r="D39" s="89" t="s">
        <v>479</v>
      </c>
      <c r="E39" s="89"/>
    </row>
    <row r="40" spans="1:5" ht="13.5" customHeight="1">
      <c r="A40" s="87"/>
      <c r="B40" s="217">
        <v>5</v>
      </c>
      <c r="C40" s="91" t="s">
        <v>335</v>
      </c>
      <c r="D40" s="89" t="s">
        <v>479</v>
      </c>
      <c r="E40" s="89"/>
    </row>
    <row r="41" spans="1:5" ht="13.5" customHeight="1">
      <c r="A41" s="87"/>
      <c r="B41" s="217">
        <v>6</v>
      </c>
      <c r="C41" s="91" t="s">
        <v>488</v>
      </c>
      <c r="D41" s="89" t="s">
        <v>479</v>
      </c>
      <c r="E41" s="89"/>
    </row>
    <row r="42" spans="1:5" ht="27" customHeight="1">
      <c r="A42" s="87"/>
      <c r="B42" s="217">
        <v>7</v>
      </c>
      <c r="C42" s="91" t="s">
        <v>337</v>
      </c>
      <c r="D42" s="89" t="s">
        <v>479</v>
      </c>
      <c r="E42" s="89"/>
    </row>
    <row r="43" spans="1:5" ht="13.5" customHeight="1">
      <c r="A43" s="87"/>
      <c r="B43" s="217">
        <v>8</v>
      </c>
      <c r="C43" s="91" t="s">
        <v>338</v>
      </c>
      <c r="D43" s="89" t="s">
        <v>479</v>
      </c>
      <c r="E43" s="89"/>
    </row>
    <row r="44" spans="1:5" ht="13.5" customHeight="1">
      <c r="A44" s="87"/>
      <c r="B44" s="217">
        <v>9</v>
      </c>
      <c r="C44" s="99" t="s">
        <v>339</v>
      </c>
      <c r="D44" s="89" t="s">
        <v>479</v>
      </c>
      <c r="E44" s="89"/>
    </row>
    <row r="45" spans="1:5" ht="13.5" customHeight="1">
      <c r="A45" s="87"/>
      <c r="B45" s="217">
        <v>10</v>
      </c>
      <c r="C45" s="218" t="s">
        <v>340</v>
      </c>
      <c r="D45" s="219" t="s">
        <v>443</v>
      </c>
      <c r="E45" s="214" t="s">
        <v>489</v>
      </c>
    </row>
    <row r="46" spans="1:5" ht="13.5" customHeight="1">
      <c r="A46" s="87"/>
      <c r="B46" s="217">
        <v>11</v>
      </c>
      <c r="C46" s="218" t="s">
        <v>343</v>
      </c>
      <c r="D46" s="220" t="s">
        <v>479</v>
      </c>
      <c r="E46" s="220"/>
    </row>
    <row r="47" spans="1:5" ht="13.5" customHeight="1">
      <c r="A47" s="87"/>
      <c r="B47" s="217">
        <v>12</v>
      </c>
      <c r="C47" s="218" t="s">
        <v>490</v>
      </c>
      <c r="D47" s="220" t="s">
        <v>479</v>
      </c>
      <c r="E47" s="220"/>
    </row>
    <row r="48" spans="1:5" ht="40.5" customHeight="1">
      <c r="A48" s="87"/>
      <c r="B48" s="217">
        <v>13</v>
      </c>
      <c r="C48" s="218" t="s">
        <v>491</v>
      </c>
      <c r="D48" s="220" t="s">
        <v>479</v>
      </c>
      <c r="E48" s="220"/>
    </row>
    <row r="49" spans="1:5" ht="13.5" customHeight="1">
      <c r="A49" s="87"/>
      <c r="B49" s="217">
        <v>14</v>
      </c>
      <c r="C49" s="218" t="s">
        <v>344</v>
      </c>
      <c r="D49" s="220" t="s">
        <v>479</v>
      </c>
      <c r="E49" s="220"/>
    </row>
    <row r="50" spans="1:5" ht="27" customHeight="1">
      <c r="A50" s="87"/>
      <c r="B50" s="217">
        <v>15</v>
      </c>
      <c r="C50" s="218" t="s">
        <v>492</v>
      </c>
      <c r="D50" s="220" t="s">
        <v>479</v>
      </c>
      <c r="E50" s="220"/>
    </row>
    <row r="51" spans="1:5" ht="25.5">
      <c r="A51" s="87"/>
      <c r="B51" s="217">
        <v>16</v>
      </c>
      <c r="C51" s="221" t="s">
        <v>346</v>
      </c>
      <c r="D51" s="220" t="s">
        <v>479</v>
      </c>
      <c r="E51" s="222" t="s">
        <v>493</v>
      </c>
    </row>
    <row r="52" spans="1:5" ht="13.5" customHeight="1">
      <c r="A52" s="87"/>
      <c r="B52" s="217">
        <v>17</v>
      </c>
      <c r="C52" s="218" t="s">
        <v>494</v>
      </c>
      <c r="D52" s="220" t="s">
        <v>479</v>
      </c>
      <c r="E52" s="768" t="s">
        <v>495</v>
      </c>
    </row>
    <row r="53" spans="1:5" ht="13.5" customHeight="1">
      <c r="A53" s="87"/>
      <c r="B53" s="217">
        <v>18</v>
      </c>
      <c r="C53" s="221" t="s">
        <v>496</v>
      </c>
      <c r="D53" s="220" t="s">
        <v>479</v>
      </c>
      <c r="E53" s="769"/>
    </row>
    <row r="54" spans="1:5" ht="13.5" customHeight="1">
      <c r="A54" s="87"/>
      <c r="B54" s="217">
        <v>19</v>
      </c>
      <c r="C54" s="221" t="s">
        <v>497</v>
      </c>
      <c r="D54" s="220" t="s">
        <v>479</v>
      </c>
      <c r="E54" s="770"/>
    </row>
    <row r="55" spans="1:5" ht="27" customHeight="1">
      <c r="A55" s="87"/>
      <c r="B55" s="217">
        <v>20</v>
      </c>
      <c r="C55" s="221" t="s">
        <v>498</v>
      </c>
      <c r="D55" s="220" t="s">
        <v>479</v>
      </c>
      <c r="E55" s="220"/>
    </row>
    <row r="56" spans="1:5" ht="27" customHeight="1">
      <c r="A56" s="87"/>
      <c r="B56" s="217">
        <v>21</v>
      </c>
      <c r="C56" s="221" t="s">
        <v>499</v>
      </c>
      <c r="D56" s="220" t="s">
        <v>479</v>
      </c>
      <c r="E56" s="220"/>
    </row>
    <row r="57" spans="1:5" ht="13.5" customHeight="1">
      <c r="A57" s="93"/>
      <c r="B57" s="223">
        <v>22</v>
      </c>
      <c r="C57" s="224" t="s">
        <v>500</v>
      </c>
      <c r="D57" s="258" t="s">
        <v>449</v>
      </c>
      <c r="E57" s="225" t="s">
        <v>525</v>
      </c>
    </row>
    <row r="58" spans="1:5" ht="13.5" customHeight="1">
      <c r="A58" s="84" t="s">
        <v>424</v>
      </c>
      <c r="B58" s="204"/>
      <c r="C58" s="96"/>
      <c r="D58" s="96"/>
      <c r="E58" s="97"/>
    </row>
    <row r="59" spans="1:5">
      <c r="A59" s="93"/>
      <c r="B59" s="227"/>
      <c r="C59" s="100" t="s">
        <v>425</v>
      </c>
      <c r="D59" s="101" t="s">
        <v>479</v>
      </c>
      <c r="E59" s="226"/>
    </row>
    <row r="60" spans="1:5">
      <c r="C60" s="102"/>
      <c r="D60" s="102"/>
      <c r="E60" s="102"/>
    </row>
    <row r="61" spans="1:5">
      <c r="A61" s="77" t="s">
        <v>506</v>
      </c>
      <c r="B61" s="102"/>
      <c r="C61" s="102"/>
      <c r="D61" s="102"/>
      <c r="E61" s="228"/>
    </row>
    <row r="62" spans="1:5">
      <c r="B62" s="77" t="s">
        <v>501</v>
      </c>
      <c r="E62" s="229"/>
    </row>
    <row r="63" spans="1:5">
      <c r="B63" s="77"/>
      <c r="E63" s="229"/>
    </row>
    <row r="64" spans="1:5">
      <c r="B64" s="230" t="s">
        <v>507</v>
      </c>
      <c r="E64" s="229"/>
    </row>
    <row r="65" spans="2:5">
      <c r="B65" s="77"/>
      <c r="E65" s="229"/>
    </row>
    <row r="66" spans="2:5">
      <c r="B66" s="77" t="s">
        <v>502</v>
      </c>
    </row>
    <row r="67" spans="2:5">
      <c r="B67" s="227">
        <v>5</v>
      </c>
      <c r="C67" s="231" t="s">
        <v>503</v>
      </c>
      <c r="D67" s="101" t="s">
        <v>504</v>
      </c>
      <c r="E67" s="231"/>
    </row>
    <row r="68" spans="2:5">
      <c r="B68" s="232"/>
      <c r="C68" s="233" t="s">
        <v>505</v>
      </c>
      <c r="D68" s="764" t="s">
        <v>526</v>
      </c>
      <c r="E68" s="766" t="s">
        <v>527</v>
      </c>
    </row>
    <row r="69" spans="2:5" ht="63.75">
      <c r="B69" s="206"/>
      <c r="C69" s="234" t="s">
        <v>508</v>
      </c>
      <c r="D69" s="765"/>
      <c r="E69" s="767"/>
    </row>
  </sheetData>
  <sheetProtection password="EA60" sheet="1" objects="1" scenarios="1" selectLockedCells="1"/>
  <mergeCells count="6">
    <mergeCell ref="A4:E5"/>
    <mergeCell ref="B8:B9"/>
    <mergeCell ref="D68:D69"/>
    <mergeCell ref="E68:E69"/>
    <mergeCell ref="E52:E54"/>
    <mergeCell ref="D8:E8"/>
  </mergeCells>
  <phoneticPr fontId="5"/>
  <printOptions horizontalCentered="1"/>
  <pageMargins left="0.39370078740157483" right="0.39370078740157483" top="0.59055118110236227" bottom="0.39370078740157483" header="0.31496062992125984" footer="0"/>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Note(English)</vt:lpstr>
      <vt:lpstr>A. RoHS</vt:lpstr>
      <vt:lpstr>B. Others</vt:lpstr>
      <vt:lpstr>C. Device</vt:lpstr>
      <vt:lpstr>A (appendix). RoHS</vt:lpstr>
      <vt:lpstr>B (appendix). Others</vt:lpstr>
      <vt:lpstr>Revision point</vt:lpstr>
      <vt:lpstr>'A (appendix). RoHS'!Print_Area</vt:lpstr>
      <vt:lpstr>'A. RoHS'!Print_Area</vt:lpstr>
      <vt:lpstr>'B (appendix). Others'!Print_Area</vt:lpstr>
      <vt:lpstr>'B. Others'!Print_Area</vt:lpstr>
      <vt:lpstr>'C. Device'!Print_Area</vt:lpstr>
      <vt:lpstr>'Note(English)'!Print_Area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佐藤守正/主任</dc:creator>
  <cp:lastModifiedBy>s128618</cp:lastModifiedBy>
  <cp:lastPrinted>2016-08-26T00:46:33Z</cp:lastPrinted>
  <dcterms:created xsi:type="dcterms:W3CDTF">2014-03-28T07:32:07Z</dcterms:created>
  <dcterms:modified xsi:type="dcterms:W3CDTF">2016-09-01T08:07:08Z</dcterms:modified>
</cp:coreProperties>
</file>